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11" windowWidth="15480" windowHeight="11100" activeTab="0"/>
  </bookViews>
  <sheets>
    <sheet name="Employee Timesheet" sheetId="1" r:id="rId1"/>
    <sheet name="Weekday_Lookup" sheetId="2" r:id="rId2"/>
  </sheets>
  <definedNames>
    <definedName name="_3_8">'Employee Timesheet'!$H$6:$M$6</definedName>
    <definedName name="Day_One">'Employee Timesheet'!$G$6</definedName>
    <definedName name="Ending_Date">'Employee Timesheet'!$D$4</definedName>
    <definedName name="_xlnm.Print_Area" localSheetId="0">'Employee Timesheet'!$A$1:$Y$37</definedName>
    <definedName name="ROUND">'Employee Timesheet'!$G$34</definedName>
    <definedName name="Total_All_Hours">'Employee Timesheet'!$Y$35</definedName>
    <definedName name="Week_1_OT">'Employee Timesheet'!$G$24:$M$32</definedName>
    <definedName name="Week_1_Regular">'Employee Timesheet'!$G$8:$M$20</definedName>
    <definedName name="Week_2_OT">'Employee Timesheet'!$O$24:$U$32</definedName>
    <definedName name="Week_2_Regular">'Employee Timesheet'!$O$8:$U$20</definedName>
  </definedNames>
  <calcPr fullCalcOnLoad="1"/>
</workbook>
</file>

<file path=xl/sharedStrings.xml><?xml version="1.0" encoding="utf-8"?>
<sst xmlns="http://schemas.openxmlformats.org/spreadsheetml/2006/main" count="49" uniqueCount="43">
  <si>
    <t>Employee Name</t>
  </si>
  <si>
    <t>Employee Number</t>
  </si>
  <si>
    <t>Payroll</t>
  </si>
  <si>
    <t>Date:</t>
  </si>
  <si>
    <t>Hours</t>
  </si>
  <si>
    <t>Task</t>
  </si>
  <si>
    <t>WO#</t>
  </si>
  <si>
    <t>Job Title</t>
  </si>
  <si>
    <t>Title #</t>
  </si>
  <si>
    <t>W</t>
  </si>
  <si>
    <t>T</t>
  </si>
  <si>
    <t>F</t>
  </si>
  <si>
    <t>S</t>
  </si>
  <si>
    <t>M</t>
  </si>
  <si>
    <t>Total</t>
  </si>
  <si>
    <t>Pay Code</t>
  </si>
  <si>
    <t>Regular</t>
  </si>
  <si>
    <t xml:space="preserve">Supervisor </t>
  </si>
  <si>
    <t>Th</t>
  </si>
  <si>
    <t>Work Description</t>
  </si>
  <si>
    <t xml:space="preserve">Check box if overtime </t>
  </si>
  <si>
    <t>authorization is required</t>
  </si>
  <si>
    <t>Weekday
Initial</t>
  </si>
  <si>
    <t>Weekday
Integer</t>
  </si>
  <si>
    <t>OPERATIONS EMPLOYEE TIMESHEET</t>
  </si>
  <si>
    <t>Week  2</t>
  </si>
  <si>
    <t>Week 1 O/T</t>
  </si>
  <si>
    <t>Week 2 O/T</t>
  </si>
  <si>
    <t>Loc</t>
  </si>
  <si>
    <t>Payroll Ending Date</t>
  </si>
  <si>
    <t>Use Only</t>
  </si>
  <si>
    <t>Overtime
Code</t>
  </si>
  <si>
    <t xml:space="preserve">Employee </t>
  </si>
  <si>
    <t>REGULAR HOURS:</t>
  </si>
  <si>
    <t>OVERTIME HOURS:</t>
  </si>
  <si>
    <t>Total
Hours
Worked</t>
  </si>
  <si>
    <t>Week 1</t>
  </si>
  <si>
    <t>Total
Hours
Paid</t>
  </si>
  <si>
    <t xml:space="preserve">Total Regular Hours   </t>
  </si>
  <si>
    <t>Total O/T</t>
  </si>
  <si>
    <t xml:space="preserve">Overtime Paid     </t>
  </si>
  <si>
    <t xml:space="preserve">Overtime Comp     </t>
  </si>
  <si>
    <t xml:space="preserve">Total Overtime Hours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</si>
</sst>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d\-mmm\-yyyy"/>
    <numFmt numFmtId="167" formatCode="mmm\-yyyy"/>
    <numFmt numFmtId="168" formatCode="0.000"/>
    <numFmt numFmtId="169" formatCode="[$-409]dddd\,\ mmmm\ dd\,\ yyyy"/>
    <numFmt numFmtId="170" formatCode="[$-409]mmmm\ d\,\ yyyy;@"/>
  </numFmts>
  <fonts count="16">
    <font>
      <sz val="8"/>
      <name val="Tms Rmn"/>
      <family val="0"/>
    </font>
    <font>
      <sz val="8.5"/>
      <name val="LinePrinter"/>
      <family val="0"/>
    </font>
    <font>
      <sz val="12"/>
      <name val="Tms Rmn"/>
      <family val="0"/>
    </font>
    <font>
      <b/>
      <sz val="12"/>
      <name val="Tms Rmn"/>
      <family val="0"/>
    </font>
    <font>
      <sz val="10"/>
      <name val="Helv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u val="single"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 val="single"/>
      <sz val="14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64" fontId="9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164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left"/>
    </xf>
    <xf numFmtId="164" fontId="8" fillId="0" borderId="0" xfId="0" applyNumberFormat="1" applyFont="1" applyAlignment="1">
      <alignment/>
    </xf>
    <xf numFmtId="1" fontId="12" fillId="0" borderId="0" xfId="0" applyNumberFormat="1" applyFont="1" applyAlignment="1">
      <alignment horizontal="left"/>
    </xf>
    <xf numFmtId="164" fontId="9" fillId="0" borderId="0" xfId="0" applyNumberFormat="1" applyFont="1" applyFill="1" applyBorder="1" applyAlignment="1">
      <alignment/>
    </xf>
    <xf numFmtId="164" fontId="12" fillId="0" borderId="0" xfId="0" applyNumberFormat="1" applyFont="1" applyAlignment="1">
      <alignment horizontal="right"/>
    </xf>
    <xf numFmtId="1" fontId="12" fillId="0" borderId="2" xfId="0" applyNumberFormat="1" applyFont="1" applyBorder="1" applyAlignment="1">
      <alignment horizontal="center"/>
    </xf>
    <xf numFmtId="1" fontId="9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" fontId="12" fillId="0" borderId="0" xfId="0" applyNumberFormat="1" applyFont="1" applyFill="1" applyBorder="1" applyAlignment="1" applyProtection="1">
      <alignment horizontal="centerContinuous"/>
      <protection locked="0"/>
    </xf>
    <xf numFmtId="164" fontId="12" fillId="0" borderId="0" xfId="0" applyNumberFormat="1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1" fontId="9" fillId="0" borderId="0" xfId="0" applyNumberFormat="1" applyFont="1" applyAlignment="1">
      <alignment horizontal="left"/>
    </xf>
    <xf numFmtId="1" fontId="9" fillId="0" borderId="3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9" fillId="0" borderId="0" xfId="0" applyNumberFormat="1" applyFont="1" applyAlignment="1">
      <alignment/>
    </xf>
    <xf numFmtId="164" fontId="9" fillId="3" borderId="4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1" fontId="12" fillId="0" borderId="2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164" fontId="9" fillId="3" borderId="6" xfId="0" applyNumberFormat="1" applyFont="1" applyFill="1" applyBorder="1" applyAlignment="1" applyProtection="1">
      <alignment horizontal="center" vertical="center"/>
      <protection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9" fillId="3" borderId="8" xfId="0" applyNumberFormat="1" applyFont="1" applyFill="1" applyBorder="1" applyAlignment="1" quotePrefix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Border="1" applyAlignment="1" applyProtection="1">
      <alignment horizontal="center" vertical="center"/>
      <protection locked="0"/>
    </xf>
    <xf numFmtId="39" fontId="14" fillId="0" borderId="13" xfId="0" applyNumberFormat="1" applyFont="1" applyFill="1" applyBorder="1" applyAlignment="1" applyProtection="1">
      <alignment horizontal="center" vertical="center"/>
      <protection locked="0"/>
    </xf>
    <xf numFmtId="2" fontId="14" fillId="0" borderId="11" xfId="0" applyNumberFormat="1" applyFont="1" applyFill="1" applyBorder="1" applyAlignment="1" applyProtection="1">
      <alignment horizontal="center" vertical="center"/>
      <protection locked="0"/>
    </xf>
    <xf numFmtId="2" fontId="14" fillId="0" borderId="14" xfId="0" applyNumberFormat="1" applyFont="1" applyFill="1" applyBorder="1" applyAlignment="1" applyProtection="1">
      <alignment horizontal="center" vertical="center"/>
      <protection locked="0"/>
    </xf>
    <xf numFmtId="2" fontId="14" fillId="0" borderId="15" xfId="0" applyNumberFormat="1" applyFont="1" applyFill="1" applyBorder="1" applyAlignment="1" applyProtection="1">
      <alignment horizontal="center" vertical="center"/>
      <protection locked="0"/>
    </xf>
    <xf numFmtId="39" fontId="14" fillId="4" borderId="6" xfId="0" applyNumberFormat="1" applyFont="1" applyFill="1" applyBorder="1" applyAlignment="1">
      <alignment horizontal="center" vertical="center"/>
    </xf>
    <xf numFmtId="39" fontId="14" fillId="4" borderId="16" xfId="0" applyNumberFormat="1" applyFont="1" applyFill="1" applyBorder="1" applyAlignment="1">
      <alignment horizontal="center" vertical="center"/>
    </xf>
    <xf numFmtId="39" fontId="14" fillId="4" borderId="5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12" fillId="0" borderId="18" xfId="0" applyNumberFormat="1" applyFont="1" applyBorder="1" applyAlignment="1" applyProtection="1">
      <alignment horizontal="center" vertical="center"/>
      <protection locked="0"/>
    </xf>
    <xf numFmtId="1" fontId="12" fillId="0" borderId="18" xfId="0" applyNumberFormat="1" applyFont="1" applyFill="1" applyBorder="1" applyAlignment="1" applyProtection="1">
      <alignment horizontal="center" vertical="center"/>
      <protection locked="0"/>
    </xf>
    <xf numFmtId="164" fontId="12" fillId="0" borderId="18" xfId="0" applyNumberFormat="1" applyFont="1" applyBorder="1" applyAlignment="1" applyProtection="1">
      <alignment horizontal="center" vertical="center"/>
      <protection locked="0"/>
    </xf>
    <xf numFmtId="2" fontId="14" fillId="0" borderId="19" xfId="0" applyNumberFormat="1" applyFont="1" applyFill="1" applyBorder="1" applyAlignment="1" applyProtection="1">
      <alignment horizontal="center" vertical="center"/>
      <protection locked="0"/>
    </xf>
    <xf numFmtId="2" fontId="14" fillId="0" borderId="20" xfId="0" applyNumberFormat="1" applyFont="1" applyFill="1" applyBorder="1" applyAlignment="1" applyProtection="1">
      <alignment horizontal="center" vertical="center"/>
      <protection locked="0"/>
    </xf>
    <xf numFmtId="2" fontId="14" fillId="0" borderId="16" xfId="0" applyNumberFormat="1" applyFont="1" applyFill="1" applyBorder="1" applyAlignment="1" applyProtection="1">
      <alignment horizontal="center" vertical="center"/>
      <protection locked="0"/>
    </xf>
    <xf numFmtId="2" fontId="14" fillId="4" borderId="21" xfId="0" applyNumberFormat="1" applyFont="1" applyFill="1" applyBorder="1" applyAlignment="1">
      <alignment horizontal="center" vertical="center"/>
    </xf>
    <xf numFmtId="39" fontId="14" fillId="4" borderId="13" xfId="0" applyNumberFormat="1" applyFont="1" applyFill="1" applyBorder="1" applyAlignment="1">
      <alignment horizontal="center" vertical="center"/>
    </xf>
    <xf numFmtId="39" fontId="14" fillId="4" borderId="22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 applyProtection="1">
      <alignment horizontal="center" vertical="center"/>
      <protection locked="0"/>
    </xf>
    <xf numFmtId="2" fontId="14" fillId="0" borderId="23" xfId="0" applyNumberFormat="1" applyFont="1" applyFill="1" applyBorder="1" applyAlignment="1" applyProtection="1">
      <alignment horizontal="center" vertical="center"/>
      <protection locked="0"/>
    </xf>
    <xf numFmtId="2" fontId="14" fillId="0" borderId="24" xfId="0" applyNumberFormat="1" applyFont="1" applyFill="1" applyBorder="1" applyAlignment="1" applyProtection="1">
      <alignment horizontal="center" vertical="center"/>
      <protection locked="0"/>
    </xf>
    <xf numFmtId="2" fontId="14" fillId="4" borderId="13" xfId="0" applyNumberFormat="1" applyFont="1" applyFill="1" applyBorder="1" applyAlignment="1">
      <alignment horizontal="center" vertical="center"/>
    </xf>
    <xf numFmtId="2" fontId="14" fillId="4" borderId="22" xfId="0" applyNumberFormat="1" applyFont="1" applyFill="1" applyBorder="1" applyAlignment="1">
      <alignment horizontal="center" vertical="center"/>
    </xf>
    <xf numFmtId="1" fontId="12" fillId="0" borderId="17" xfId="0" applyNumberFormat="1" applyFont="1" applyBorder="1" applyAlignment="1" applyProtection="1">
      <alignment horizontal="center" vertical="center"/>
      <protection locked="0"/>
    </xf>
    <xf numFmtId="1" fontId="12" fillId="0" borderId="25" xfId="0" applyNumberFormat="1" applyFont="1" applyBorder="1" applyAlignment="1" applyProtection="1">
      <alignment horizontal="center" vertical="center"/>
      <protection locked="0"/>
    </xf>
    <xf numFmtId="1" fontId="12" fillId="0" borderId="26" xfId="0" applyNumberFormat="1" applyFont="1" applyBorder="1" applyAlignment="1" applyProtection="1">
      <alignment horizontal="center" vertical="center"/>
      <protection locked="0"/>
    </xf>
    <xf numFmtId="164" fontId="12" fillId="0" borderId="26" xfId="0" applyNumberFormat="1" applyFont="1" applyBorder="1" applyAlignment="1" applyProtection="1">
      <alignment horizontal="center" vertical="center"/>
      <protection locked="0"/>
    </xf>
    <xf numFmtId="39" fontId="14" fillId="0" borderId="27" xfId="0" applyNumberFormat="1" applyFont="1" applyFill="1" applyBorder="1" applyAlignment="1" applyProtection="1">
      <alignment horizontal="center" vertical="center"/>
      <protection locked="0"/>
    </xf>
    <xf numFmtId="2" fontId="14" fillId="0" borderId="25" xfId="0" applyNumberFormat="1" applyFont="1" applyFill="1" applyBorder="1" applyAlignment="1" applyProtection="1">
      <alignment horizontal="center" vertical="center"/>
      <protection locked="0"/>
    </xf>
    <xf numFmtId="2" fontId="14" fillId="0" borderId="28" xfId="0" applyNumberFormat="1" applyFont="1" applyFill="1" applyBorder="1" applyAlignment="1" applyProtection="1">
      <alignment horizontal="center" vertical="center"/>
      <protection locked="0"/>
    </xf>
    <xf numFmtId="2" fontId="14" fillId="0" borderId="29" xfId="0" applyNumberFormat="1" applyFont="1" applyFill="1" applyBorder="1" applyAlignment="1" applyProtection="1">
      <alignment horizontal="center" vertical="center"/>
      <protection locked="0"/>
    </xf>
    <xf numFmtId="2" fontId="14" fillId="4" borderId="30" xfId="0" applyNumberFormat="1" applyFont="1" applyFill="1" applyBorder="1" applyAlignment="1">
      <alignment horizontal="center" vertical="center"/>
    </xf>
    <xf numFmtId="2" fontId="14" fillId="4" borderId="31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quotePrefix="1">
      <alignment horizontal="left" vertical="center"/>
    </xf>
    <xf numFmtId="164" fontId="9" fillId="0" borderId="0" xfId="0" applyNumberFormat="1" applyFont="1" applyBorder="1" applyAlignment="1">
      <alignment horizontal="right" vertical="center" wrapText="1"/>
    </xf>
    <xf numFmtId="2" fontId="14" fillId="4" borderId="9" xfId="0" applyNumberFormat="1" applyFont="1" applyFill="1" applyBorder="1" applyAlignment="1">
      <alignment horizontal="center" vertical="center"/>
    </xf>
    <xf numFmtId="2" fontId="14" fillId="4" borderId="8" xfId="0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quotePrefix="1">
      <alignment horizontal="left"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1" fontId="12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 vertical="center"/>
    </xf>
    <xf numFmtId="2" fontId="14" fillId="0" borderId="2" xfId="0" applyNumberFormat="1" applyFont="1" applyBorder="1" applyAlignment="1">
      <alignment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/>
    </xf>
    <xf numFmtId="164" fontId="9" fillId="0" borderId="2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Border="1" applyAlignment="1" applyProtection="1">
      <alignment horizontal="center" vertical="center"/>
      <protection locked="0"/>
    </xf>
    <xf numFmtId="1" fontId="9" fillId="0" borderId="32" xfId="0" applyNumberFormat="1" applyFont="1" applyBorder="1" applyAlignment="1" applyProtection="1">
      <alignment vertical="center"/>
      <protection locked="0"/>
    </xf>
    <xf numFmtId="2" fontId="14" fillId="4" borderId="33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12" fillId="0" borderId="19" xfId="0" applyNumberFormat="1" applyFont="1" applyBorder="1" applyAlignment="1" applyProtection="1">
      <alignment horizontal="center" vertical="center"/>
      <protection locked="0"/>
    </xf>
    <xf numFmtId="1" fontId="9" fillId="0" borderId="34" xfId="0" applyNumberFormat="1" applyFont="1" applyBorder="1" applyAlignment="1" applyProtection="1">
      <alignment vertical="center"/>
      <protection locked="0"/>
    </xf>
    <xf numFmtId="1" fontId="9" fillId="0" borderId="35" xfId="0" applyNumberFormat="1" applyFont="1" applyBorder="1" applyAlignment="1" applyProtection="1">
      <alignment vertical="center"/>
      <protection locked="0"/>
    </xf>
    <xf numFmtId="164" fontId="13" fillId="0" borderId="26" xfId="0" applyNumberFormat="1" applyFont="1" applyBorder="1" applyAlignment="1" applyProtection="1">
      <alignment horizontal="center" vertical="center"/>
      <protection locked="0"/>
    </xf>
    <xf numFmtId="1" fontId="9" fillId="0" borderId="36" xfId="0" applyNumberFormat="1" applyFont="1" applyBorder="1" applyAlignment="1" applyProtection="1">
      <alignment vertical="center"/>
      <protection locked="0"/>
    </xf>
    <xf numFmtId="164" fontId="14" fillId="0" borderId="4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2" fontId="14" fillId="4" borderId="10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2" fontId="14" fillId="0" borderId="9" xfId="0" applyNumberFormat="1" applyFont="1" applyFill="1" applyBorder="1" applyAlignment="1">
      <alignment horizontal="center" vertical="center"/>
    </xf>
    <xf numFmtId="2" fontId="14" fillId="4" borderId="37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vertical="center"/>
    </xf>
    <xf numFmtId="2" fontId="14" fillId="4" borderId="38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2" fontId="13" fillId="2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Continuous" vertical="center"/>
    </xf>
    <xf numFmtId="164" fontId="9" fillId="0" borderId="2" xfId="0" applyNumberFormat="1" applyFont="1" applyBorder="1" applyAlignment="1">
      <alignment/>
    </xf>
    <xf numFmtId="164" fontId="12" fillId="0" borderId="0" xfId="0" applyNumberFormat="1" applyFont="1" applyAlignment="1">
      <alignment horizontal="left"/>
    </xf>
    <xf numFmtId="164" fontId="12" fillId="0" borderId="0" xfId="0" applyNumberFormat="1" applyFont="1" applyAlignment="1" quotePrefix="1">
      <alignment horizontal="left"/>
    </xf>
    <xf numFmtId="164" fontId="9" fillId="0" borderId="2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 applyProtection="1">
      <alignment/>
      <protection hidden="1"/>
    </xf>
    <xf numFmtId="1" fontId="9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64" fontId="8" fillId="2" borderId="0" xfId="0" applyNumberFormat="1" applyFont="1" applyFill="1" applyAlignment="1">
      <alignment/>
    </xf>
    <xf numFmtId="164" fontId="15" fillId="0" borderId="0" xfId="0" applyNumberFormat="1" applyFont="1" applyAlignment="1">
      <alignment vertical="center"/>
    </xf>
    <xf numFmtId="170" fontId="12" fillId="3" borderId="39" xfId="0" applyNumberFormat="1" applyFont="1" applyFill="1" applyBorder="1" applyAlignment="1" applyProtection="1">
      <alignment horizontal="center"/>
      <protection/>
    </xf>
    <xf numFmtId="165" fontId="9" fillId="3" borderId="8" xfId="0" applyNumberFormat="1" applyFont="1" applyFill="1" applyBorder="1" applyAlignment="1" applyProtection="1">
      <alignment horizontal="center" vertical="center"/>
      <protection locked="0"/>
    </xf>
    <xf numFmtId="165" fontId="9" fillId="3" borderId="8" xfId="0" applyNumberFormat="1" applyFont="1" applyFill="1" applyBorder="1" applyAlignment="1" applyProtection="1">
      <alignment horizontal="center" vertical="center"/>
      <protection/>
    </xf>
    <xf numFmtId="165" fontId="9" fillId="3" borderId="37" xfId="0" applyNumberFormat="1" applyFont="1" applyFill="1" applyBorder="1" applyAlignment="1" applyProtection="1">
      <alignment horizontal="center" vertical="center"/>
      <protection/>
    </xf>
    <xf numFmtId="164" fontId="9" fillId="3" borderId="8" xfId="0" applyNumberFormat="1" applyFont="1" applyFill="1" applyBorder="1" applyAlignment="1" applyProtection="1">
      <alignment horizontal="center" vertical="center"/>
      <protection/>
    </xf>
    <xf numFmtId="164" fontId="9" fillId="3" borderId="37" xfId="0" applyNumberFormat="1" applyFont="1" applyFill="1" applyBorder="1" applyAlignment="1" applyProtection="1">
      <alignment horizontal="center" vertical="center"/>
      <protection/>
    </xf>
    <xf numFmtId="165" fontId="9" fillId="3" borderId="38" xfId="0" applyNumberFormat="1" applyFont="1" applyFill="1" applyBorder="1" applyAlignment="1" applyProtection="1">
      <alignment horizontal="center" vertical="center"/>
      <protection/>
    </xf>
    <xf numFmtId="164" fontId="9" fillId="3" borderId="38" xfId="0" applyNumberFormat="1" applyFont="1" applyFill="1" applyBorder="1" applyAlignment="1" applyProtection="1">
      <alignment horizontal="center" vertical="center"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695325</xdr:colOff>
      <xdr:row>0</xdr:row>
      <xdr:rowOff>123825</xdr:rowOff>
    </xdr:from>
    <xdr:to>
      <xdr:col>23</xdr:col>
      <xdr:colOff>904875</xdr:colOff>
      <xdr:row>2</xdr:row>
      <xdr:rowOff>19050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30525" y="12382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T39"/>
  <sheetViews>
    <sheetView showGridLines="0" showZeros="0" tabSelected="1" defaultGridColor="0" zoomScale="75" zoomScaleNormal="75" colorId="8" workbookViewId="0" topLeftCell="A1">
      <pane ySplit="7" topLeftCell="I8" activePane="bottomLeft" state="frozen"/>
      <selection pane="topLeft" activeCell="A1" sqref="A1"/>
      <selection pane="bottomLeft" activeCell="IS7" sqref="IS7"/>
    </sheetView>
  </sheetViews>
  <sheetFormatPr defaultColWidth="9.140625" defaultRowHeight="12"/>
  <cols>
    <col min="1" max="1" width="7.57421875" style="155" customWidth="1"/>
    <col min="2" max="2" width="7.00390625" style="155" customWidth="1"/>
    <col min="3" max="3" width="12.421875" style="155" customWidth="1"/>
    <col min="4" max="4" width="27.421875" style="18" customWidth="1"/>
    <col min="5" max="5" width="20.140625" style="18" customWidth="1"/>
    <col min="6" max="6" width="10.57421875" style="18" customWidth="1"/>
    <col min="7" max="13" width="7.57421875" style="18" customWidth="1"/>
    <col min="14" max="14" width="10.57421875" style="18" customWidth="1"/>
    <col min="15" max="21" width="7.57421875" style="18" customWidth="1"/>
    <col min="22" max="22" width="11.421875" style="18" customWidth="1"/>
    <col min="23" max="23" width="10.8515625" style="18" customWidth="1"/>
    <col min="24" max="24" width="14.00390625" style="156" customWidth="1"/>
    <col min="25" max="25" width="14.57421875" style="28" customWidth="1"/>
    <col min="26" max="16384" width="5.00390625" style="18" customWidth="1"/>
  </cols>
  <sheetData>
    <row r="1" spans="1:25" s="5" customFormat="1" ht="18">
      <c r="A1" s="157" t="s">
        <v>24</v>
      </c>
      <c r="B1" s="4"/>
      <c r="C1" s="4"/>
      <c r="D1" s="4"/>
      <c r="F1" s="6"/>
      <c r="G1" s="6"/>
      <c r="H1" s="6"/>
      <c r="I1" s="7"/>
      <c r="J1" s="6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8" t="s">
        <v>20</v>
      </c>
      <c r="W1" s="9"/>
      <c r="X1" s="10"/>
      <c r="Y1" s="11"/>
    </row>
    <row r="2" spans="1:25" s="13" customFormat="1" ht="9" customHeight="1">
      <c r="A2" s="12"/>
      <c r="B2" s="12"/>
      <c r="C2" s="12"/>
      <c r="E2" s="14"/>
      <c r="I2" s="15"/>
      <c r="K2" s="16"/>
      <c r="V2" s="8" t="s">
        <v>21</v>
      </c>
      <c r="W2" s="17"/>
      <c r="X2" s="10"/>
      <c r="Y2" s="18"/>
    </row>
    <row r="3" spans="1:25" s="13" customFormat="1" ht="14.25" thickBot="1">
      <c r="A3" s="12"/>
      <c r="B3" s="19"/>
      <c r="C3" s="19"/>
      <c r="E3" s="20"/>
      <c r="F3" s="21" t="s">
        <v>0</v>
      </c>
      <c r="G3" s="21"/>
      <c r="H3" s="21"/>
      <c r="I3" s="21"/>
      <c r="J3" s="22"/>
      <c r="K3" s="22"/>
      <c r="L3" s="22"/>
      <c r="M3" s="22"/>
      <c r="N3" s="22"/>
      <c r="O3" s="22"/>
      <c r="P3" s="23"/>
      <c r="Q3" s="24"/>
      <c r="R3" s="25"/>
      <c r="S3" s="24"/>
      <c r="T3" s="26"/>
      <c r="U3" s="27"/>
      <c r="V3" s="28"/>
      <c r="X3" s="29"/>
      <c r="Y3" s="28"/>
    </row>
    <row r="4" spans="1:25" s="13" customFormat="1" ht="15" customHeight="1" thickBot="1">
      <c r="A4" s="30" t="s">
        <v>29</v>
      </c>
      <c r="B4" s="30"/>
      <c r="C4" s="31"/>
      <c r="D4" s="158">
        <f>U6</f>
        <v>38152</v>
      </c>
      <c r="E4" s="20"/>
      <c r="F4" s="21" t="s">
        <v>1</v>
      </c>
      <c r="G4" s="21"/>
      <c r="H4" s="21"/>
      <c r="I4" s="21"/>
      <c r="J4" s="22"/>
      <c r="K4" s="22"/>
      <c r="L4" s="22"/>
      <c r="M4" s="22"/>
      <c r="N4" s="32"/>
      <c r="O4" s="22"/>
      <c r="P4" s="23"/>
      <c r="Q4" s="33"/>
      <c r="R4" s="34"/>
      <c r="S4" s="33"/>
      <c r="T4" s="26"/>
      <c r="U4" s="27"/>
      <c r="X4" s="35"/>
      <c r="Y4" s="16"/>
    </row>
    <row r="5" spans="1:25" s="13" customFormat="1" ht="14.25" thickBot="1">
      <c r="A5" s="12"/>
      <c r="B5" s="12"/>
      <c r="C5" s="12"/>
      <c r="E5" s="36"/>
      <c r="J5" s="37"/>
      <c r="N5" s="38" t="s">
        <v>14</v>
      </c>
      <c r="P5" s="23"/>
      <c r="Q5" s="24"/>
      <c r="R5" s="25"/>
      <c r="S5" s="24"/>
      <c r="T5" s="26"/>
      <c r="U5" s="27"/>
      <c r="V5" s="39" t="s">
        <v>14</v>
      </c>
      <c r="W5" s="38" t="s">
        <v>14</v>
      </c>
      <c r="X5" s="38" t="s">
        <v>2</v>
      </c>
      <c r="Y5" s="16"/>
    </row>
    <row r="6" spans="1:25" s="41" customFormat="1" ht="13.5" thickBot="1">
      <c r="A6" s="40" t="s">
        <v>33</v>
      </c>
      <c r="B6" s="40"/>
      <c r="C6" s="40"/>
      <c r="F6" s="42" t="s">
        <v>3</v>
      </c>
      <c r="G6" s="159">
        <v>38139</v>
      </c>
      <c r="H6" s="160">
        <f>Day_One+1</f>
        <v>38140</v>
      </c>
      <c r="I6" s="160">
        <f>Day_One+2</f>
        <v>38141</v>
      </c>
      <c r="J6" s="160">
        <f>Day_One+3</f>
        <v>38142</v>
      </c>
      <c r="K6" s="160">
        <f>Day_One+4</f>
        <v>38143</v>
      </c>
      <c r="L6" s="160">
        <f>Day_One+5</f>
        <v>38144</v>
      </c>
      <c r="M6" s="161">
        <f>Day_One+6</f>
        <v>38145</v>
      </c>
      <c r="N6" s="43" t="s">
        <v>36</v>
      </c>
      <c r="O6" s="164">
        <f>Day_One+7</f>
        <v>38146</v>
      </c>
      <c r="P6" s="160">
        <f>Day_One+8</f>
        <v>38147</v>
      </c>
      <c r="Q6" s="160">
        <f>Day_One+9</f>
        <v>38148</v>
      </c>
      <c r="R6" s="160">
        <f>Day_One+10</f>
        <v>38149</v>
      </c>
      <c r="S6" s="160">
        <f>Day_One+11</f>
        <v>38150</v>
      </c>
      <c r="T6" s="160">
        <f>Day_One+12</f>
        <v>38151</v>
      </c>
      <c r="U6" s="160">
        <f>Day_One+13</f>
        <v>38152</v>
      </c>
      <c r="V6" s="44" t="s">
        <v>25</v>
      </c>
      <c r="W6" s="45" t="s">
        <v>16</v>
      </c>
      <c r="X6" s="46" t="s">
        <v>30</v>
      </c>
      <c r="Y6" s="47"/>
    </row>
    <row r="7" spans="1:254" s="55" customFormat="1" ht="12.75" customHeight="1" thickBot="1">
      <c r="A7" s="48" t="s">
        <v>5</v>
      </c>
      <c r="B7" s="49" t="s">
        <v>28</v>
      </c>
      <c r="C7" s="49" t="s">
        <v>6</v>
      </c>
      <c r="D7" s="50" t="s">
        <v>19</v>
      </c>
      <c r="E7" s="50" t="s">
        <v>7</v>
      </c>
      <c r="F7" s="50" t="s">
        <v>8</v>
      </c>
      <c r="G7" s="50" t="str">
        <f>VLOOKUP(WEEKDAY(Day_One),Weekday_Lookup!$A$2:$B$8,2)</f>
        <v>T</v>
      </c>
      <c r="H7" s="162" t="str">
        <f>VLOOKUP(WEEKDAY(H6),Weekday_Lookup!$A$2:$B$8,2)</f>
        <v>W</v>
      </c>
      <c r="I7" s="162" t="str">
        <f>VLOOKUP(WEEKDAY(I6),Weekday_Lookup!$A$2:$B$8,2)</f>
        <v>Th</v>
      </c>
      <c r="J7" s="162" t="str">
        <f>VLOOKUP(WEEKDAY(J6),Weekday_Lookup!$A$2:$B$8,2)</f>
        <v>F</v>
      </c>
      <c r="K7" s="162" t="str">
        <f>VLOOKUP(WEEKDAY(K6),Weekday_Lookup!$A$2:$B$8,2)</f>
        <v>S</v>
      </c>
      <c r="L7" s="162" t="str">
        <f>VLOOKUP(WEEKDAY(L6),Weekday_Lookup!$A$2:$B$8,2)</f>
        <v>S</v>
      </c>
      <c r="M7" s="163" t="str">
        <f>VLOOKUP(WEEKDAY(M6),Weekday_Lookup!$A$2:$B$8,2)</f>
        <v>M</v>
      </c>
      <c r="N7" s="51" t="s">
        <v>16</v>
      </c>
      <c r="O7" s="165" t="str">
        <f>VLOOKUP(WEEKDAY(O6),Weekday_Lookup!$A$2:$B$8,2)</f>
        <v>T</v>
      </c>
      <c r="P7" s="162" t="str">
        <f>VLOOKUP(WEEKDAY(P6),Weekday_Lookup!$A$2:$B$8,2)</f>
        <v>W</v>
      </c>
      <c r="Q7" s="162" t="str">
        <f>VLOOKUP(WEEKDAY(Q6),Weekday_Lookup!$A$2:$B$8,2)</f>
        <v>Th</v>
      </c>
      <c r="R7" s="162" t="str">
        <f>VLOOKUP(WEEKDAY(R6),Weekday_Lookup!$A$2:$B$8,2)</f>
        <v>F</v>
      </c>
      <c r="S7" s="162" t="str">
        <f>VLOOKUP(WEEKDAY(S6),Weekday_Lookup!$A$2:$B$8,2)</f>
        <v>S</v>
      </c>
      <c r="T7" s="162" t="str">
        <f>VLOOKUP(WEEKDAY(T6),Weekday_Lookup!$A$2:$B$8,2)</f>
        <v>S</v>
      </c>
      <c r="U7" s="163" t="str">
        <f>VLOOKUP(WEEKDAY(U6),Weekday_Lookup!$A$2:$B$8,2)</f>
        <v>M</v>
      </c>
      <c r="V7" s="52" t="s">
        <v>16</v>
      </c>
      <c r="W7" s="46" t="s">
        <v>4</v>
      </c>
      <c r="X7" s="51" t="s">
        <v>15</v>
      </c>
      <c r="Y7" s="53"/>
      <c r="Z7" s="54"/>
      <c r="AA7" s="54"/>
      <c r="AB7" s="54"/>
      <c r="AC7" s="54"/>
      <c r="AD7" s="54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41" customFormat="1" ht="15" customHeight="1" thickBot="1">
      <c r="A8" s="56"/>
      <c r="B8" s="57"/>
      <c r="C8" s="58"/>
      <c r="D8" s="59"/>
      <c r="E8" s="59"/>
      <c r="F8" s="60"/>
      <c r="G8" s="61"/>
      <c r="H8" s="62"/>
      <c r="I8" s="62"/>
      <c r="J8" s="62"/>
      <c r="K8" s="62"/>
      <c r="L8" s="62"/>
      <c r="M8" s="63"/>
      <c r="N8" s="64">
        <f aca="true" t="shared" si="0" ref="N8:N14">SUM(G8:M8)</f>
        <v>0</v>
      </c>
      <c r="O8" s="61"/>
      <c r="P8" s="62"/>
      <c r="Q8" s="62"/>
      <c r="R8" s="62"/>
      <c r="S8" s="62"/>
      <c r="T8" s="62"/>
      <c r="U8" s="63"/>
      <c r="V8" s="65">
        <f aca="true" t="shared" si="1" ref="V8:V14">SUM(O8:U8)</f>
        <v>0</v>
      </c>
      <c r="W8" s="66">
        <f aca="true" t="shared" si="2" ref="W8:W14">N8+V8</f>
        <v>0</v>
      </c>
      <c r="X8" s="67"/>
      <c r="Y8" s="47"/>
      <c r="AC8" s="47"/>
      <c r="AD8" s="47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</row>
    <row r="9" spans="1:30" s="41" customFormat="1" ht="15" customHeight="1" thickBot="1">
      <c r="A9" s="69"/>
      <c r="B9" s="70"/>
      <c r="C9" s="71"/>
      <c r="D9" s="72"/>
      <c r="E9" s="72"/>
      <c r="F9" s="60"/>
      <c r="G9" s="73"/>
      <c r="H9" s="74"/>
      <c r="I9" s="74"/>
      <c r="J9" s="74"/>
      <c r="K9" s="74"/>
      <c r="L9" s="74"/>
      <c r="M9" s="75"/>
      <c r="N9" s="76">
        <f t="shared" si="0"/>
        <v>0</v>
      </c>
      <c r="O9" s="73"/>
      <c r="P9" s="74"/>
      <c r="Q9" s="74"/>
      <c r="R9" s="74"/>
      <c r="S9" s="74"/>
      <c r="T9" s="74"/>
      <c r="U9" s="75"/>
      <c r="V9" s="77">
        <f t="shared" si="1"/>
        <v>0</v>
      </c>
      <c r="W9" s="78">
        <f t="shared" si="2"/>
        <v>0</v>
      </c>
      <c r="X9" s="67"/>
      <c r="Y9" s="47"/>
      <c r="AC9" s="47"/>
      <c r="AD9" s="47"/>
    </row>
    <row r="10" spans="1:30" s="41" customFormat="1" ht="15" customHeight="1" thickBot="1">
      <c r="A10" s="69"/>
      <c r="B10" s="70"/>
      <c r="C10" s="70"/>
      <c r="D10" s="72"/>
      <c r="E10" s="72"/>
      <c r="F10" s="60"/>
      <c r="G10" s="79"/>
      <c r="H10" s="80"/>
      <c r="I10" s="80"/>
      <c r="J10" s="80"/>
      <c r="K10" s="80"/>
      <c r="L10" s="80"/>
      <c r="M10" s="81"/>
      <c r="N10" s="76">
        <f t="shared" si="0"/>
        <v>0</v>
      </c>
      <c r="O10" s="79"/>
      <c r="P10" s="80"/>
      <c r="Q10" s="80"/>
      <c r="R10" s="80"/>
      <c r="S10" s="80"/>
      <c r="T10" s="80"/>
      <c r="U10" s="81"/>
      <c r="V10" s="82">
        <f t="shared" si="1"/>
        <v>0</v>
      </c>
      <c r="W10" s="83">
        <f t="shared" si="2"/>
        <v>0</v>
      </c>
      <c r="X10" s="67"/>
      <c r="Y10" s="47"/>
      <c r="AC10" s="47"/>
      <c r="AD10" s="47"/>
    </row>
    <row r="11" spans="1:30" s="41" customFormat="1" ht="15" customHeight="1" thickBot="1">
      <c r="A11" s="69"/>
      <c r="B11" s="70"/>
      <c r="C11" s="70"/>
      <c r="D11" s="72"/>
      <c r="E11" s="72"/>
      <c r="F11" s="60"/>
      <c r="G11" s="73"/>
      <c r="H11" s="74"/>
      <c r="I11" s="74"/>
      <c r="J11" s="74"/>
      <c r="K11" s="74"/>
      <c r="L11" s="74"/>
      <c r="M11" s="75"/>
      <c r="N11" s="76">
        <f t="shared" si="0"/>
        <v>0</v>
      </c>
      <c r="O11" s="73"/>
      <c r="P11" s="74"/>
      <c r="Q11" s="74"/>
      <c r="R11" s="74"/>
      <c r="S11" s="74"/>
      <c r="T11" s="74"/>
      <c r="U11" s="75"/>
      <c r="V11" s="82">
        <f t="shared" si="1"/>
        <v>0</v>
      </c>
      <c r="W11" s="83">
        <f t="shared" si="2"/>
        <v>0</v>
      </c>
      <c r="X11" s="67"/>
      <c r="Y11" s="47"/>
      <c r="AC11" s="47"/>
      <c r="AD11" s="47"/>
    </row>
    <row r="12" spans="1:30" s="41" customFormat="1" ht="15" customHeight="1" thickBot="1">
      <c r="A12" s="84"/>
      <c r="B12" s="70"/>
      <c r="C12" s="70"/>
      <c r="D12" s="72"/>
      <c r="E12" s="72"/>
      <c r="F12" s="60"/>
      <c r="G12" s="79"/>
      <c r="H12" s="80"/>
      <c r="I12" s="80"/>
      <c r="J12" s="80"/>
      <c r="K12" s="80"/>
      <c r="L12" s="80"/>
      <c r="M12" s="81"/>
      <c r="N12" s="76">
        <f t="shared" si="0"/>
        <v>0</v>
      </c>
      <c r="O12" s="79"/>
      <c r="P12" s="80"/>
      <c r="Q12" s="80"/>
      <c r="R12" s="80"/>
      <c r="S12" s="80"/>
      <c r="T12" s="80"/>
      <c r="U12" s="81"/>
      <c r="V12" s="82">
        <f t="shared" si="1"/>
        <v>0</v>
      </c>
      <c r="W12" s="83">
        <f t="shared" si="2"/>
        <v>0</v>
      </c>
      <c r="X12" s="67"/>
      <c r="Y12" s="47"/>
      <c r="Z12" s="68"/>
      <c r="AC12" s="47"/>
      <c r="AD12" s="47"/>
    </row>
    <row r="13" spans="1:30" s="41" customFormat="1" ht="15" customHeight="1" thickBot="1">
      <c r="A13" s="84"/>
      <c r="B13" s="70"/>
      <c r="C13" s="70"/>
      <c r="D13" s="72"/>
      <c r="E13" s="72"/>
      <c r="F13" s="60"/>
      <c r="G13" s="73"/>
      <c r="H13" s="74"/>
      <c r="I13" s="74"/>
      <c r="J13" s="74"/>
      <c r="K13" s="74"/>
      <c r="L13" s="74"/>
      <c r="M13" s="75"/>
      <c r="N13" s="76">
        <f t="shared" si="0"/>
        <v>0</v>
      </c>
      <c r="O13" s="73"/>
      <c r="P13" s="74"/>
      <c r="Q13" s="74"/>
      <c r="R13" s="74"/>
      <c r="S13" s="74"/>
      <c r="T13" s="74"/>
      <c r="U13" s="75"/>
      <c r="V13" s="82">
        <f t="shared" si="1"/>
        <v>0</v>
      </c>
      <c r="W13" s="83">
        <f t="shared" si="2"/>
        <v>0</v>
      </c>
      <c r="X13" s="67"/>
      <c r="Y13" s="47"/>
      <c r="AC13" s="47"/>
      <c r="AD13" s="47"/>
    </row>
    <row r="14" spans="1:30" s="41" customFormat="1" ht="15" customHeight="1" thickBot="1">
      <c r="A14" s="84"/>
      <c r="B14" s="70"/>
      <c r="C14" s="70"/>
      <c r="D14" s="72"/>
      <c r="E14" s="72"/>
      <c r="F14" s="60"/>
      <c r="G14" s="79"/>
      <c r="H14" s="80"/>
      <c r="I14" s="80"/>
      <c r="J14" s="80"/>
      <c r="K14" s="80"/>
      <c r="L14" s="80"/>
      <c r="M14" s="81"/>
      <c r="N14" s="76">
        <f t="shared" si="0"/>
        <v>0</v>
      </c>
      <c r="O14" s="79"/>
      <c r="P14" s="80"/>
      <c r="Q14" s="80"/>
      <c r="R14" s="80"/>
      <c r="S14" s="80"/>
      <c r="T14" s="80"/>
      <c r="U14" s="81"/>
      <c r="V14" s="82">
        <f t="shared" si="1"/>
        <v>0</v>
      </c>
      <c r="W14" s="83">
        <f t="shared" si="2"/>
        <v>0</v>
      </c>
      <c r="X14" s="67"/>
      <c r="Y14" s="47"/>
      <c r="AC14" s="47"/>
      <c r="AD14" s="47"/>
    </row>
    <row r="15" spans="1:25" s="41" customFormat="1" ht="15" customHeight="1" thickBot="1">
      <c r="A15" s="84"/>
      <c r="B15" s="70"/>
      <c r="C15" s="70"/>
      <c r="D15" s="72"/>
      <c r="E15" s="72"/>
      <c r="F15" s="60"/>
      <c r="G15" s="73"/>
      <c r="H15" s="74"/>
      <c r="I15" s="74"/>
      <c r="J15" s="74"/>
      <c r="K15" s="74"/>
      <c r="L15" s="74"/>
      <c r="M15" s="75"/>
      <c r="N15" s="76">
        <f aca="true" t="shared" si="3" ref="N15:N20">SUM(G15:M15)</f>
        <v>0</v>
      </c>
      <c r="O15" s="73"/>
      <c r="P15" s="74"/>
      <c r="Q15" s="74"/>
      <c r="R15" s="74"/>
      <c r="S15" s="74"/>
      <c r="T15" s="74"/>
      <c r="U15" s="75"/>
      <c r="V15" s="82">
        <f aca="true" t="shared" si="4" ref="V15:V20">SUM(O15:U15)</f>
        <v>0</v>
      </c>
      <c r="W15" s="83">
        <f aca="true" t="shared" si="5" ref="W15:W20">N15+V15</f>
        <v>0</v>
      </c>
      <c r="X15" s="67"/>
      <c r="Y15" s="47"/>
    </row>
    <row r="16" spans="1:25" s="41" customFormat="1" ht="15" customHeight="1" thickBot="1">
      <c r="A16" s="69"/>
      <c r="B16" s="70"/>
      <c r="C16" s="70"/>
      <c r="D16" s="72"/>
      <c r="E16" s="72"/>
      <c r="F16" s="60"/>
      <c r="G16" s="79"/>
      <c r="H16" s="80"/>
      <c r="I16" s="80"/>
      <c r="J16" s="80"/>
      <c r="K16" s="80"/>
      <c r="L16" s="80"/>
      <c r="M16" s="81"/>
      <c r="N16" s="76">
        <f t="shared" si="3"/>
        <v>0</v>
      </c>
      <c r="O16" s="79"/>
      <c r="P16" s="80"/>
      <c r="Q16" s="80"/>
      <c r="R16" s="80"/>
      <c r="S16" s="80"/>
      <c r="T16" s="80"/>
      <c r="U16" s="81"/>
      <c r="V16" s="82">
        <f t="shared" si="4"/>
        <v>0</v>
      </c>
      <c r="W16" s="83">
        <f t="shared" si="5"/>
        <v>0</v>
      </c>
      <c r="X16" s="67"/>
      <c r="Y16" s="47"/>
    </row>
    <row r="17" spans="1:25" s="41" customFormat="1" ht="15" customHeight="1" thickBot="1">
      <c r="A17" s="84"/>
      <c r="B17" s="70"/>
      <c r="C17" s="70"/>
      <c r="D17" s="72"/>
      <c r="E17" s="72"/>
      <c r="F17" s="60"/>
      <c r="G17" s="73"/>
      <c r="H17" s="74"/>
      <c r="I17" s="74"/>
      <c r="J17" s="74"/>
      <c r="K17" s="74"/>
      <c r="L17" s="74"/>
      <c r="M17" s="75"/>
      <c r="N17" s="76">
        <f t="shared" si="3"/>
        <v>0</v>
      </c>
      <c r="O17" s="73"/>
      <c r="P17" s="74"/>
      <c r="Q17" s="74"/>
      <c r="R17" s="74"/>
      <c r="S17" s="74"/>
      <c r="T17" s="74"/>
      <c r="U17" s="75"/>
      <c r="V17" s="82">
        <f t="shared" si="4"/>
        <v>0</v>
      </c>
      <c r="W17" s="83">
        <f t="shared" si="5"/>
        <v>0</v>
      </c>
      <c r="X17" s="67"/>
      <c r="Y17" s="47"/>
    </row>
    <row r="18" spans="1:25" s="41" customFormat="1" ht="15" customHeight="1" thickBot="1">
      <c r="A18" s="84"/>
      <c r="B18" s="70"/>
      <c r="C18" s="70"/>
      <c r="D18" s="72"/>
      <c r="E18" s="72"/>
      <c r="F18" s="60"/>
      <c r="G18" s="79"/>
      <c r="H18" s="80"/>
      <c r="I18" s="80"/>
      <c r="J18" s="80"/>
      <c r="K18" s="80"/>
      <c r="L18" s="80"/>
      <c r="M18" s="81"/>
      <c r="N18" s="76">
        <f t="shared" si="3"/>
        <v>0</v>
      </c>
      <c r="O18" s="79"/>
      <c r="P18" s="80"/>
      <c r="Q18" s="80"/>
      <c r="R18" s="80"/>
      <c r="S18" s="80"/>
      <c r="T18" s="80"/>
      <c r="U18" s="81"/>
      <c r="V18" s="82">
        <f t="shared" si="4"/>
        <v>0</v>
      </c>
      <c r="W18" s="83">
        <f t="shared" si="5"/>
        <v>0</v>
      </c>
      <c r="X18" s="67"/>
      <c r="Y18" s="47"/>
    </row>
    <row r="19" spans="1:25" s="41" customFormat="1" ht="15" customHeight="1" thickBot="1">
      <c r="A19" s="84"/>
      <c r="B19" s="70"/>
      <c r="C19" s="70"/>
      <c r="D19" s="72"/>
      <c r="E19" s="72"/>
      <c r="F19" s="60"/>
      <c r="G19" s="73"/>
      <c r="H19" s="74"/>
      <c r="I19" s="74"/>
      <c r="J19" s="74"/>
      <c r="K19" s="74"/>
      <c r="L19" s="74"/>
      <c r="M19" s="75"/>
      <c r="N19" s="76">
        <f t="shared" si="3"/>
        <v>0</v>
      </c>
      <c r="O19" s="73"/>
      <c r="P19" s="74"/>
      <c r="Q19" s="74"/>
      <c r="R19" s="74"/>
      <c r="S19" s="74"/>
      <c r="T19" s="74"/>
      <c r="U19" s="75"/>
      <c r="V19" s="82">
        <f t="shared" si="4"/>
        <v>0</v>
      </c>
      <c r="W19" s="83">
        <f t="shared" si="5"/>
        <v>0</v>
      </c>
      <c r="X19" s="67"/>
      <c r="Y19" s="47"/>
    </row>
    <row r="20" spans="1:25" s="41" customFormat="1" ht="15" customHeight="1" thickBot="1">
      <c r="A20" s="85"/>
      <c r="B20" s="86"/>
      <c r="C20" s="86"/>
      <c r="D20" s="87"/>
      <c r="E20" s="87"/>
      <c r="F20" s="88"/>
      <c r="G20" s="89"/>
      <c r="H20" s="90"/>
      <c r="I20" s="90"/>
      <c r="J20" s="90"/>
      <c r="K20" s="90"/>
      <c r="L20" s="90"/>
      <c r="M20" s="91"/>
      <c r="N20" s="92">
        <f t="shared" si="3"/>
        <v>0</v>
      </c>
      <c r="O20" s="89"/>
      <c r="P20" s="90"/>
      <c r="Q20" s="90"/>
      <c r="R20" s="90"/>
      <c r="S20" s="90"/>
      <c r="T20" s="90"/>
      <c r="U20" s="91"/>
      <c r="V20" s="82">
        <f t="shared" si="4"/>
        <v>0</v>
      </c>
      <c r="W20" s="93">
        <f t="shared" si="5"/>
        <v>0</v>
      </c>
      <c r="X20" s="67"/>
      <c r="Y20" s="47"/>
    </row>
    <row r="21" spans="1:25" s="41" customFormat="1" ht="23.25" customHeight="1" thickBot="1">
      <c r="A21" s="94"/>
      <c r="B21" s="95"/>
      <c r="C21" s="96"/>
      <c r="D21" s="97"/>
      <c r="E21" s="98" t="s">
        <v>38</v>
      </c>
      <c r="F21" s="98"/>
      <c r="G21" s="99">
        <f aca="true" t="shared" si="6" ref="G21:O21">SUM(G8:G20)</f>
        <v>0</v>
      </c>
      <c r="H21" s="99">
        <f t="shared" si="6"/>
        <v>0</v>
      </c>
      <c r="I21" s="99">
        <f t="shared" si="6"/>
        <v>0</v>
      </c>
      <c r="J21" s="99">
        <f t="shared" si="6"/>
        <v>0</v>
      </c>
      <c r="K21" s="99">
        <f t="shared" si="6"/>
        <v>0</v>
      </c>
      <c r="L21" s="99">
        <f t="shared" si="6"/>
        <v>0</v>
      </c>
      <c r="M21" s="99">
        <f t="shared" si="6"/>
        <v>0</v>
      </c>
      <c r="N21" s="100">
        <f t="shared" si="6"/>
        <v>0</v>
      </c>
      <c r="O21" s="99">
        <f t="shared" si="6"/>
        <v>0</v>
      </c>
      <c r="P21" s="99">
        <f aca="true" t="shared" si="7" ref="P21:U21">SUM(P8:P20)</f>
        <v>0</v>
      </c>
      <c r="Q21" s="101">
        <f t="shared" si="7"/>
        <v>0</v>
      </c>
      <c r="R21" s="99">
        <f t="shared" si="7"/>
        <v>0</v>
      </c>
      <c r="S21" s="99">
        <f t="shared" si="7"/>
        <v>0</v>
      </c>
      <c r="T21" s="99">
        <f t="shared" si="7"/>
        <v>0</v>
      </c>
      <c r="U21" s="99">
        <f t="shared" si="7"/>
        <v>0</v>
      </c>
      <c r="V21" s="100">
        <f>SUM(V8:V20)</f>
        <v>0</v>
      </c>
      <c r="W21" s="100">
        <f>SUM(W8:W20)</f>
        <v>0</v>
      </c>
      <c r="X21" s="102"/>
      <c r="Y21" s="47"/>
    </row>
    <row r="22" spans="1:25" s="112" customFormat="1" ht="15" customHeight="1">
      <c r="A22" s="103"/>
      <c r="B22" s="104"/>
      <c r="C22" s="105"/>
      <c r="D22" s="106"/>
      <c r="E22" s="107"/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0"/>
      <c r="Y22" s="111"/>
    </row>
    <row r="23" spans="1:25" s="68" customFormat="1" ht="26.25" thickBot="1">
      <c r="A23" s="113" t="s">
        <v>34</v>
      </c>
      <c r="B23" s="113"/>
      <c r="C23" s="113"/>
      <c r="D23" s="113"/>
      <c r="E23" s="114"/>
      <c r="G23" s="115"/>
      <c r="H23" s="115"/>
      <c r="I23" s="115"/>
      <c r="J23" s="115"/>
      <c r="K23" s="115"/>
      <c r="L23" s="115"/>
      <c r="M23" s="115"/>
      <c r="N23" s="116" t="s">
        <v>26</v>
      </c>
      <c r="O23" s="117"/>
      <c r="P23" s="117"/>
      <c r="Q23" s="117"/>
      <c r="R23" s="117"/>
      <c r="S23" s="117"/>
      <c r="T23" s="117"/>
      <c r="U23" s="118"/>
      <c r="V23" s="116" t="s">
        <v>27</v>
      </c>
      <c r="W23" s="116" t="s">
        <v>39</v>
      </c>
      <c r="X23" s="119" t="s">
        <v>31</v>
      </c>
      <c r="Y23" s="47"/>
    </row>
    <row r="24" spans="1:25" s="68" customFormat="1" ht="15" customHeight="1" thickBot="1">
      <c r="A24" s="120"/>
      <c r="B24" s="57"/>
      <c r="C24" s="57"/>
      <c r="D24" s="59"/>
      <c r="E24" s="59"/>
      <c r="F24" s="121"/>
      <c r="G24" s="61"/>
      <c r="H24" s="62"/>
      <c r="I24" s="62"/>
      <c r="J24" s="62"/>
      <c r="K24" s="62"/>
      <c r="L24" s="62"/>
      <c r="M24" s="63"/>
      <c r="N24" s="122">
        <f aca="true" t="shared" si="8" ref="N24:N32">SUM(G24:M24)</f>
        <v>0</v>
      </c>
      <c r="O24" s="74"/>
      <c r="P24" s="74"/>
      <c r="Q24" s="74"/>
      <c r="R24" s="74"/>
      <c r="S24" s="74"/>
      <c r="T24" s="74"/>
      <c r="U24" s="74"/>
      <c r="V24" s="122">
        <f aca="true" t="shared" si="9" ref="V24:V32">SUM(O24:U24)</f>
        <v>0</v>
      </c>
      <c r="W24" s="122">
        <f>N24+V24</f>
        <v>0</v>
      </c>
      <c r="X24" s="123"/>
      <c r="Y24" s="124"/>
    </row>
    <row r="25" spans="1:25" s="68" customFormat="1" ht="15" customHeight="1" thickBot="1">
      <c r="A25" s="125"/>
      <c r="B25" s="70"/>
      <c r="C25" s="70"/>
      <c r="D25" s="72"/>
      <c r="E25" s="72"/>
      <c r="F25" s="126"/>
      <c r="G25" s="79"/>
      <c r="H25" s="80"/>
      <c r="I25" s="80"/>
      <c r="J25" s="80"/>
      <c r="K25" s="80"/>
      <c r="L25" s="80"/>
      <c r="M25" s="81"/>
      <c r="N25" s="76">
        <f t="shared" si="8"/>
        <v>0</v>
      </c>
      <c r="O25" s="80"/>
      <c r="P25" s="80"/>
      <c r="Q25" s="80"/>
      <c r="R25" s="80"/>
      <c r="S25" s="80"/>
      <c r="T25" s="80"/>
      <c r="U25" s="80"/>
      <c r="V25" s="122">
        <f t="shared" si="9"/>
        <v>0</v>
      </c>
      <c r="W25" s="122">
        <f aca="true" t="shared" si="10" ref="W25:W32">N25+V25</f>
        <v>0</v>
      </c>
      <c r="X25" s="67"/>
      <c r="Y25" s="124"/>
    </row>
    <row r="26" spans="1:25" s="68" customFormat="1" ht="15" customHeight="1" thickBot="1">
      <c r="A26" s="125"/>
      <c r="B26" s="70"/>
      <c r="C26" s="70"/>
      <c r="D26" s="72"/>
      <c r="E26" s="72"/>
      <c r="F26" s="126"/>
      <c r="G26" s="79"/>
      <c r="H26" s="80"/>
      <c r="I26" s="80"/>
      <c r="J26" s="80"/>
      <c r="K26" s="80"/>
      <c r="L26" s="80"/>
      <c r="M26" s="81"/>
      <c r="N26" s="76">
        <f t="shared" si="8"/>
        <v>0</v>
      </c>
      <c r="O26" s="80"/>
      <c r="P26" s="80"/>
      <c r="Q26" s="80"/>
      <c r="R26" s="80"/>
      <c r="S26" s="80"/>
      <c r="T26" s="80"/>
      <c r="U26" s="80"/>
      <c r="V26" s="122">
        <f t="shared" si="9"/>
        <v>0</v>
      </c>
      <c r="W26" s="122">
        <f t="shared" si="10"/>
        <v>0</v>
      </c>
      <c r="X26" s="67"/>
      <c r="Y26" s="124"/>
    </row>
    <row r="27" spans="1:25" s="41" customFormat="1" ht="15" customHeight="1" thickBot="1">
      <c r="A27" s="84"/>
      <c r="B27" s="70"/>
      <c r="C27" s="70"/>
      <c r="D27" s="72"/>
      <c r="E27" s="72"/>
      <c r="F27" s="127"/>
      <c r="G27" s="73"/>
      <c r="H27" s="74"/>
      <c r="I27" s="74"/>
      <c r="J27" s="74"/>
      <c r="K27" s="74"/>
      <c r="L27" s="74"/>
      <c r="M27" s="75"/>
      <c r="N27" s="76">
        <f t="shared" si="8"/>
        <v>0</v>
      </c>
      <c r="O27" s="74"/>
      <c r="P27" s="74"/>
      <c r="Q27" s="74"/>
      <c r="R27" s="74"/>
      <c r="S27" s="74"/>
      <c r="T27" s="74"/>
      <c r="U27" s="74"/>
      <c r="V27" s="122">
        <f t="shared" si="9"/>
        <v>0</v>
      </c>
      <c r="W27" s="122">
        <f t="shared" si="10"/>
        <v>0</v>
      </c>
      <c r="X27" s="67"/>
      <c r="Y27" s="47"/>
    </row>
    <row r="28" spans="1:25" s="41" customFormat="1" ht="15" customHeight="1" thickBot="1">
      <c r="A28" s="84"/>
      <c r="B28" s="70"/>
      <c r="C28" s="70"/>
      <c r="D28" s="72"/>
      <c r="E28" s="72"/>
      <c r="F28" s="127"/>
      <c r="G28" s="79"/>
      <c r="H28" s="80"/>
      <c r="I28" s="80"/>
      <c r="J28" s="80"/>
      <c r="K28" s="80"/>
      <c r="L28" s="80"/>
      <c r="M28" s="81"/>
      <c r="N28" s="76">
        <f t="shared" si="8"/>
        <v>0</v>
      </c>
      <c r="O28" s="80"/>
      <c r="P28" s="80"/>
      <c r="Q28" s="80"/>
      <c r="R28" s="80"/>
      <c r="S28" s="80"/>
      <c r="T28" s="80"/>
      <c r="U28" s="80"/>
      <c r="V28" s="122">
        <f t="shared" si="9"/>
        <v>0</v>
      </c>
      <c r="W28" s="122">
        <f t="shared" si="10"/>
        <v>0</v>
      </c>
      <c r="X28" s="67"/>
      <c r="Y28" s="47"/>
    </row>
    <row r="29" spans="1:25" s="41" customFormat="1" ht="15" customHeight="1" thickBot="1">
      <c r="A29" s="84"/>
      <c r="B29" s="70"/>
      <c r="C29" s="70"/>
      <c r="D29" s="72"/>
      <c r="E29" s="72"/>
      <c r="F29" s="127"/>
      <c r="G29" s="79"/>
      <c r="H29" s="80"/>
      <c r="I29" s="80"/>
      <c r="J29" s="80"/>
      <c r="K29" s="80"/>
      <c r="L29" s="80"/>
      <c r="M29" s="81"/>
      <c r="N29" s="76">
        <f t="shared" si="8"/>
        <v>0</v>
      </c>
      <c r="O29" s="80"/>
      <c r="P29" s="80"/>
      <c r="Q29" s="80"/>
      <c r="R29" s="80"/>
      <c r="S29" s="80"/>
      <c r="T29" s="80"/>
      <c r="U29" s="80"/>
      <c r="V29" s="122">
        <f t="shared" si="9"/>
        <v>0</v>
      </c>
      <c r="W29" s="122">
        <f t="shared" si="10"/>
        <v>0</v>
      </c>
      <c r="X29" s="67"/>
      <c r="Y29" s="47"/>
    </row>
    <row r="30" spans="1:25" s="41" customFormat="1" ht="15" customHeight="1" thickBot="1">
      <c r="A30" s="84"/>
      <c r="B30" s="70"/>
      <c r="C30" s="70"/>
      <c r="D30" s="72"/>
      <c r="E30" s="72"/>
      <c r="F30" s="127"/>
      <c r="G30" s="73"/>
      <c r="H30" s="74"/>
      <c r="I30" s="74"/>
      <c r="J30" s="74"/>
      <c r="K30" s="74"/>
      <c r="L30" s="74"/>
      <c r="M30" s="75"/>
      <c r="N30" s="76">
        <f t="shared" si="8"/>
        <v>0</v>
      </c>
      <c r="O30" s="74"/>
      <c r="P30" s="74"/>
      <c r="Q30" s="74"/>
      <c r="R30" s="74"/>
      <c r="S30" s="74"/>
      <c r="T30" s="74"/>
      <c r="U30" s="74"/>
      <c r="V30" s="122">
        <f t="shared" si="9"/>
        <v>0</v>
      </c>
      <c r="W30" s="122">
        <f t="shared" si="10"/>
        <v>0</v>
      </c>
      <c r="X30" s="67"/>
      <c r="Y30" s="47"/>
    </row>
    <row r="31" spans="1:25" s="41" customFormat="1" ht="15" customHeight="1" thickBot="1">
      <c r="A31" s="84"/>
      <c r="B31" s="70"/>
      <c r="C31" s="70"/>
      <c r="D31" s="72"/>
      <c r="E31" s="72"/>
      <c r="F31" s="127"/>
      <c r="G31" s="79"/>
      <c r="H31" s="80"/>
      <c r="I31" s="80"/>
      <c r="J31" s="80"/>
      <c r="K31" s="80"/>
      <c r="L31" s="80"/>
      <c r="M31" s="81"/>
      <c r="N31" s="76">
        <f t="shared" si="8"/>
        <v>0</v>
      </c>
      <c r="O31" s="80"/>
      <c r="P31" s="80"/>
      <c r="Q31" s="80"/>
      <c r="R31" s="80"/>
      <c r="S31" s="80"/>
      <c r="T31" s="80"/>
      <c r="U31" s="80"/>
      <c r="V31" s="122">
        <f t="shared" si="9"/>
        <v>0</v>
      </c>
      <c r="W31" s="122">
        <f t="shared" si="10"/>
        <v>0</v>
      </c>
      <c r="X31" s="67"/>
      <c r="Y31" s="47"/>
    </row>
    <row r="32" spans="1:25" s="41" customFormat="1" ht="15" customHeight="1" thickBot="1">
      <c r="A32" s="85"/>
      <c r="B32" s="86"/>
      <c r="C32" s="86"/>
      <c r="D32" s="128"/>
      <c r="E32" s="128"/>
      <c r="F32" s="129"/>
      <c r="G32" s="89"/>
      <c r="H32" s="90"/>
      <c r="I32" s="90"/>
      <c r="J32" s="90"/>
      <c r="K32" s="90"/>
      <c r="L32" s="90"/>
      <c r="M32" s="91"/>
      <c r="N32" s="92">
        <f t="shared" si="8"/>
        <v>0</v>
      </c>
      <c r="O32" s="89"/>
      <c r="P32" s="90"/>
      <c r="Q32" s="90"/>
      <c r="R32" s="90"/>
      <c r="S32" s="90"/>
      <c r="T32" s="90"/>
      <c r="U32" s="91"/>
      <c r="V32" s="92">
        <f t="shared" si="9"/>
        <v>0</v>
      </c>
      <c r="W32" s="92">
        <f t="shared" si="10"/>
        <v>0</v>
      </c>
      <c r="X32" s="130"/>
      <c r="Y32" s="47"/>
    </row>
    <row r="33" spans="1:25" s="41" customFormat="1" ht="23.25" customHeight="1" thickBot="1">
      <c r="A33" s="131"/>
      <c r="B33" s="131"/>
      <c r="C33" s="131"/>
      <c r="D33" s="132"/>
      <c r="E33" s="98" t="s">
        <v>42</v>
      </c>
      <c r="F33" s="98"/>
      <c r="G33" s="99">
        <f>SUM(G24:G32)</f>
        <v>0</v>
      </c>
      <c r="H33" s="99">
        <f aca="true" t="shared" si="11" ref="H33:M33">SUM(H24:H32)</f>
        <v>0</v>
      </c>
      <c r="I33" s="99">
        <f t="shared" si="11"/>
        <v>0</v>
      </c>
      <c r="J33" s="99">
        <f t="shared" si="11"/>
        <v>0</v>
      </c>
      <c r="K33" s="99">
        <f t="shared" si="11"/>
        <v>0</v>
      </c>
      <c r="L33" s="99">
        <f t="shared" si="11"/>
        <v>0</v>
      </c>
      <c r="M33" s="99">
        <f t="shared" si="11"/>
        <v>0</v>
      </c>
      <c r="N33" s="99">
        <f aca="true" t="shared" si="12" ref="N33:W33">SUM(N24:N32)</f>
        <v>0</v>
      </c>
      <c r="O33" s="99">
        <f t="shared" si="12"/>
        <v>0</v>
      </c>
      <c r="P33" s="99">
        <f t="shared" si="12"/>
        <v>0</v>
      </c>
      <c r="Q33" s="99">
        <f t="shared" si="12"/>
        <v>0</v>
      </c>
      <c r="R33" s="99">
        <f t="shared" si="12"/>
        <v>0</v>
      </c>
      <c r="S33" s="99">
        <f t="shared" si="12"/>
        <v>0</v>
      </c>
      <c r="T33" s="99">
        <f t="shared" si="12"/>
        <v>0</v>
      </c>
      <c r="U33" s="99">
        <f t="shared" si="12"/>
        <v>0</v>
      </c>
      <c r="V33" s="99">
        <f>SUM(O33:U33)</f>
        <v>0</v>
      </c>
      <c r="W33" s="133">
        <f t="shared" si="12"/>
        <v>0</v>
      </c>
      <c r="X33" s="134" t="s">
        <v>35</v>
      </c>
      <c r="Y33" s="134" t="s">
        <v>37</v>
      </c>
    </row>
    <row r="34" spans="1:25" s="41" customFormat="1" ht="23.25" customHeight="1" thickBot="1">
      <c r="A34" s="135"/>
      <c r="B34" s="135"/>
      <c r="C34" s="135"/>
      <c r="D34" s="136"/>
      <c r="E34" s="98" t="s">
        <v>41</v>
      </c>
      <c r="F34" s="98"/>
      <c r="G34" s="137"/>
      <c r="H34" s="137"/>
      <c r="I34" s="137"/>
      <c r="J34" s="137"/>
      <c r="K34" s="137"/>
      <c r="L34" s="137"/>
      <c r="M34" s="137"/>
      <c r="N34" s="100">
        <f>IF(SUM(G34:M34)&lt;=N33,SUM(G34:M34),N33)</f>
        <v>0</v>
      </c>
      <c r="O34" s="137"/>
      <c r="P34" s="137"/>
      <c r="Q34" s="137"/>
      <c r="R34" s="137"/>
      <c r="S34" s="137"/>
      <c r="T34" s="137"/>
      <c r="U34" s="137"/>
      <c r="V34" s="100">
        <f>IF(SUM(O34:U34)&lt;=V33,SUM(O34:U34),V33)</f>
        <v>0</v>
      </c>
      <c r="W34" s="138">
        <f>IF(SUM(P34:V34)&lt;=W33,SUM(P34:V34),W33)</f>
        <v>0</v>
      </c>
      <c r="X34" s="139"/>
      <c r="Y34" s="139"/>
    </row>
    <row r="35" spans="1:41" s="41" customFormat="1" ht="23.25" customHeight="1" thickBot="1">
      <c r="A35" s="140"/>
      <c r="B35" s="135"/>
      <c r="C35" s="135"/>
      <c r="D35" s="68"/>
      <c r="E35" s="98" t="s">
        <v>40</v>
      </c>
      <c r="F35" s="98"/>
      <c r="G35" s="99">
        <f>IF(G33&gt;=G34,G33-G34,G33)</f>
        <v>0</v>
      </c>
      <c r="H35" s="99">
        <f aca="true" t="shared" si="13" ref="H35:U35">IF(H33&gt;=H34,H33-H34,H33)</f>
        <v>0</v>
      </c>
      <c r="I35" s="99">
        <f t="shared" si="13"/>
        <v>0</v>
      </c>
      <c r="J35" s="99">
        <f t="shared" si="13"/>
        <v>0</v>
      </c>
      <c r="K35" s="99">
        <f t="shared" si="13"/>
        <v>0</v>
      </c>
      <c r="L35" s="99">
        <f t="shared" si="13"/>
        <v>0</v>
      </c>
      <c r="M35" s="99">
        <f t="shared" si="13"/>
        <v>0</v>
      </c>
      <c r="N35" s="99">
        <f t="shared" si="13"/>
        <v>0</v>
      </c>
      <c r="O35" s="99">
        <f t="shared" si="13"/>
        <v>0</v>
      </c>
      <c r="P35" s="99">
        <f t="shared" si="13"/>
        <v>0</v>
      </c>
      <c r="Q35" s="99">
        <f t="shared" si="13"/>
        <v>0</v>
      </c>
      <c r="R35" s="99">
        <f t="shared" si="13"/>
        <v>0</v>
      </c>
      <c r="S35" s="99">
        <f t="shared" si="13"/>
        <v>0</v>
      </c>
      <c r="T35" s="99">
        <f t="shared" si="13"/>
        <v>0</v>
      </c>
      <c r="U35" s="99">
        <f t="shared" si="13"/>
        <v>0</v>
      </c>
      <c r="V35" s="99">
        <f>IF(V33&gt;=V34,V33-V34,V33)</f>
        <v>0</v>
      </c>
      <c r="W35" s="99">
        <f>IF(W33&gt;=W34,W33-W34,W33)</f>
        <v>0</v>
      </c>
      <c r="X35" s="141">
        <f>$W$21+$W$33</f>
        <v>0</v>
      </c>
      <c r="Y35" s="141">
        <f>W21+W35</f>
        <v>0</v>
      </c>
      <c r="Z35" s="110"/>
      <c r="AA35" s="110"/>
      <c r="AB35" s="110"/>
      <c r="AC35" s="110"/>
      <c r="AD35" s="110"/>
      <c r="AE35" s="110"/>
      <c r="AF35" s="110"/>
      <c r="AG35" s="110"/>
      <c r="AH35" s="142"/>
      <c r="AI35" s="110"/>
      <c r="AJ35" s="110"/>
      <c r="AK35" s="110"/>
      <c r="AL35" s="110"/>
      <c r="AM35" s="110"/>
      <c r="AN35" s="110"/>
      <c r="AO35" s="143"/>
    </row>
    <row r="36" spans="1:25" s="112" customFormat="1" ht="15" customHeight="1">
      <c r="A36" s="144"/>
      <c r="B36" s="145"/>
      <c r="C36" s="145"/>
      <c r="D36" s="143"/>
      <c r="E36" s="98"/>
      <c r="F36" s="98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  <c r="Y36" s="148"/>
    </row>
    <row r="37" spans="2:27" s="13" customFormat="1" ht="15" customHeight="1" thickBot="1">
      <c r="B37" s="21" t="s">
        <v>32</v>
      </c>
      <c r="C37" s="21"/>
      <c r="D37" s="149"/>
      <c r="E37" s="149"/>
      <c r="F37" s="21" t="s">
        <v>17</v>
      </c>
      <c r="G37" s="21"/>
      <c r="H37" s="149"/>
      <c r="I37" s="149"/>
      <c r="J37" s="149"/>
      <c r="K37" s="149"/>
      <c r="L37" s="149"/>
      <c r="M37" s="149"/>
      <c r="N37" s="149"/>
      <c r="O37" s="150" t="s">
        <v>17</v>
      </c>
      <c r="P37" s="151"/>
      <c r="Q37" s="152"/>
      <c r="R37" s="152"/>
      <c r="S37" s="152"/>
      <c r="T37" s="152"/>
      <c r="U37" s="152"/>
      <c r="V37" s="152"/>
      <c r="W37" s="152"/>
      <c r="AA37" s="28"/>
    </row>
    <row r="38" spans="1:25" s="13" customFormat="1" ht="12.75">
      <c r="A38" s="153"/>
      <c r="B38" s="154"/>
      <c r="C38" s="154"/>
      <c r="D38" s="20"/>
      <c r="E38" s="20"/>
      <c r="F38" s="20"/>
      <c r="G38" s="20"/>
      <c r="H38" s="20"/>
      <c r="I38" s="20"/>
      <c r="J38" s="20"/>
      <c r="K38" s="20"/>
      <c r="L38" s="20"/>
      <c r="M38" s="20"/>
      <c r="X38" s="35"/>
      <c r="Y38" s="28"/>
    </row>
    <row r="39" spans="1:25" s="13" customFormat="1" ht="12.75">
      <c r="A39" s="154"/>
      <c r="B39" s="154"/>
      <c r="C39" s="154"/>
      <c r="D39" s="20"/>
      <c r="E39" s="20"/>
      <c r="F39" s="20"/>
      <c r="G39" s="20"/>
      <c r="H39" s="20"/>
      <c r="I39" s="20"/>
      <c r="J39" s="20"/>
      <c r="K39" s="20"/>
      <c r="L39" s="20"/>
      <c r="M39" s="20"/>
      <c r="X39" s="35"/>
      <c r="Y39" s="28"/>
    </row>
  </sheetData>
  <sheetProtection formatCells="0" formatColumns="0" formatRows="0" insertColumns="0" insertRows="0" insertHyperlinks="0" deleteColumns="0" deleteRows="0" sort="0" autoFilter="0" pivotTables="0"/>
  <mergeCells count="18">
    <mergeCell ref="J3:O3"/>
    <mergeCell ref="J4:O4"/>
    <mergeCell ref="Y33:Y34"/>
    <mergeCell ref="X33:X34"/>
    <mergeCell ref="Q37:W37"/>
    <mergeCell ref="E35:F35"/>
    <mergeCell ref="B37:C37"/>
    <mergeCell ref="F37:G37"/>
    <mergeCell ref="O37:P37"/>
    <mergeCell ref="E36:F36"/>
    <mergeCell ref="A23:D23"/>
    <mergeCell ref="E21:F21"/>
    <mergeCell ref="E34:F34"/>
    <mergeCell ref="F3:I3"/>
    <mergeCell ref="F4:I4"/>
    <mergeCell ref="A4:C4"/>
    <mergeCell ref="E33:F33"/>
    <mergeCell ref="B3:C3"/>
  </mergeCells>
  <dataValidations count="5">
    <dataValidation type="date" operator="greaterThan" allowBlank="1" showInputMessage="1" showErrorMessage="1" error="Please enter a valid date after 1/1/2000." sqref="G6">
      <formula1>36526</formula1>
    </dataValidation>
    <dataValidation type="decimal" allowBlank="1" showInputMessage="1" showErrorMessage="1" error="Please enter a valid number between 0 and 24." sqref="G8:M20 O8:U20 G24:M32 O24:U32 G33:U33">
      <formula1>0</formula1>
      <formula2>24</formula2>
    </dataValidation>
    <dataValidation errorStyle="warning" type="decimal" operator="lessThanOrEqual" allowBlank="1" showInputMessage="1" showErrorMessage="1" error="Total hours for one day are greater than 16. Please check entries." sqref="H21:M21">
      <formula1>16</formula1>
    </dataValidation>
    <dataValidation errorStyle="warning" operator="lessThanOrEqual" allowBlank="1" showInputMessage="1" showErrorMessage="1" sqref="G21"/>
    <dataValidation allowBlank="1" showInputMessage="1" showErrorMessage="1" error="Please enter a valid number between 0 and 24." sqref="V24:W35"/>
  </dataValidations>
  <printOptions horizontalCentered="1" verticalCentered="1"/>
  <pageMargins left="0.2" right="0" top="0" bottom="0" header="0" footer="0"/>
  <pageSetup fitToHeight="1" fitToWidth="1" horizontalDpi="300" verticalDpi="300" orientation="landscape" paperSize="5" scale="95" r:id="rId2"/>
  <ignoredErrors>
    <ignoredError sqref="V3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H15" sqref="H15"/>
    </sheetView>
  </sheetViews>
  <sheetFormatPr defaultColWidth="9.140625" defaultRowHeight="12"/>
  <cols>
    <col min="1" max="2" width="14.57421875" style="1" customWidth="1"/>
    <col min="3" max="16384" width="9.57421875" style="1" customWidth="1"/>
  </cols>
  <sheetData>
    <row r="1" spans="1:2" ht="25.5">
      <c r="A1" s="2" t="s">
        <v>23</v>
      </c>
      <c r="B1" s="2" t="s">
        <v>22</v>
      </c>
    </row>
    <row r="2" spans="1:2" ht="12.75">
      <c r="A2" s="3">
        <v>1</v>
      </c>
      <c r="B2" s="3" t="s">
        <v>12</v>
      </c>
    </row>
    <row r="3" spans="1:2" ht="12.75">
      <c r="A3" s="3">
        <v>2</v>
      </c>
      <c r="B3" s="3" t="s">
        <v>13</v>
      </c>
    </row>
    <row r="4" spans="1:2" ht="12.75">
      <c r="A4" s="3">
        <v>3</v>
      </c>
      <c r="B4" s="3" t="s">
        <v>10</v>
      </c>
    </row>
    <row r="5" spans="1:2" ht="12.75">
      <c r="A5" s="3">
        <v>4</v>
      </c>
      <c r="B5" s="3" t="s">
        <v>9</v>
      </c>
    </row>
    <row r="6" spans="1:2" ht="12.75">
      <c r="A6" s="3">
        <v>5</v>
      </c>
      <c r="B6" s="3" t="s">
        <v>18</v>
      </c>
    </row>
    <row r="7" spans="1:2" ht="12.75">
      <c r="A7" s="3">
        <v>6</v>
      </c>
      <c r="B7" s="3" t="s">
        <v>11</v>
      </c>
    </row>
    <row r="8" spans="1:2" ht="12.75">
      <c r="A8" s="3">
        <v>7</v>
      </c>
      <c r="B8" s="3" t="s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2004-04-07T17:44:55Z</cp:lastPrinted>
  <dcterms:created xsi:type="dcterms:W3CDTF">2000-06-28T18:49:26Z</dcterms:created>
  <dcterms:modified xsi:type="dcterms:W3CDTF">2004-04-07T19:49:17Z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TC011201441033</vt:lpwstr>
  </property>
</Properties>
</file>