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25" windowWidth="15480" windowHeight="8025" activeTab="0"/>
  </bookViews>
  <sheets>
    <sheet name="Web Site Budgeting Tool" sheetId="1" r:id="rId1"/>
  </sheets>
  <definedNames>
    <definedName name="Development">#REF!</definedName>
    <definedName name="Hardware">#REF!</definedName>
    <definedName name="IRR">#REF!</definedName>
    <definedName name="NPV">#REF!</definedName>
    <definedName name="Payback">#REF!</definedName>
    <definedName name="Software">#REF!</definedName>
  </definedNames>
  <calcPr fullCalcOnLoad="1"/>
</workbook>
</file>

<file path=xl/sharedStrings.xml><?xml version="1.0" encoding="utf-8"?>
<sst xmlns="http://schemas.openxmlformats.org/spreadsheetml/2006/main" count="46" uniqueCount="42">
  <si>
    <t>Reduced printing and shipping costs</t>
  </si>
  <si>
    <t>Direct sales</t>
  </si>
  <si>
    <t>Company Data</t>
  </si>
  <si>
    <t>Cash flow</t>
  </si>
  <si>
    <t>Value after tax</t>
  </si>
  <si>
    <t>Depreciation added back</t>
  </si>
  <si>
    <t>Software (e.g., e-commerce catalog software)</t>
  </si>
  <si>
    <t>YEAR</t>
  </si>
  <si>
    <t>[Company Name]</t>
  </si>
  <si>
    <t>[Date]</t>
  </si>
  <si>
    <t>Payback period (in years)</t>
  </si>
  <si>
    <t>Net present value (NPV)</t>
  </si>
  <si>
    <t>Internal rate of return (IRR)</t>
  </si>
  <si>
    <t>Tax rate</t>
  </si>
  <si>
    <t>Required rate of return</t>
  </si>
  <si>
    <t>Hardware (e.g., servers)</t>
  </si>
  <si>
    <t>General and administrative (e.g., rent, insurance, exec. salaries)</t>
  </si>
  <si>
    <t>Reduced customer service costs</t>
  </si>
  <si>
    <t>Reduced travel costs</t>
  </si>
  <si>
    <t>Cost of sales</t>
  </si>
  <si>
    <t>Project management, customer support</t>
  </si>
  <si>
    <t>Maintenance</t>
  </si>
  <si>
    <t>Incremental sales resulting from enhanced promotional/salesperson effectiveness</t>
  </si>
  <si>
    <t>Initial Investment in Web Site</t>
  </si>
  <si>
    <t>Net Benefits (Costs)</t>
  </si>
  <si>
    <t>Evaluation Metrics</t>
  </si>
  <si>
    <t>Benefits from Web Site</t>
  </si>
  <si>
    <t>Total Benefits</t>
  </si>
  <si>
    <t>Total Costs</t>
  </si>
  <si>
    <t>Development (e.g., third-party site design and development)</t>
  </si>
  <si>
    <t>Online advertising, search-engine registration</t>
  </si>
  <si>
    <t>Hosting, domain-name registration</t>
  </si>
  <si>
    <t>Costs (Excluding Initial Capital Investments)</t>
  </si>
  <si>
    <t>Cumulative cash flow</t>
  </si>
  <si>
    <t>Incremental sales resulting from increased partner participation</t>
  </si>
  <si>
    <t>Depreciation on capital expenditures (calculation uses three-year period)</t>
  </si>
  <si>
    <t>Tax</t>
  </si>
  <si>
    <t>Total Initial Investments</t>
  </si>
  <si>
    <t>Gray cells contain calculations that should not be altered.</t>
  </si>
  <si>
    <t>Web Site Budgeting Tool</t>
  </si>
  <si>
    <t>[Other benefits]</t>
  </si>
  <si>
    <t>[Other costs]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</si>
</sst>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"/>
    <numFmt numFmtId="167" formatCode="0.0%"/>
    <numFmt numFmtId="168" formatCode="#,##0.0_);\(#,##0.0\)"/>
    <numFmt numFmtId="169" formatCode="0.00_);\(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0" borderId="0" xfId="17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9" fontId="7" fillId="0" borderId="0" xfId="2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10" fillId="0" borderId="1" xfId="17" applyNumberFormat="1" applyFont="1" applyFill="1" applyBorder="1" applyAlignment="1">
      <alignment horizontal="center"/>
    </xf>
    <xf numFmtId="165" fontId="0" fillId="0" borderId="1" xfId="17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/>
    </xf>
    <xf numFmtId="0" fontId="11" fillId="0" borderId="0" xfId="0" applyFont="1" applyBorder="1" applyAlignment="1">
      <alignment horizontal="right"/>
    </xf>
    <xf numFmtId="37" fontId="9" fillId="0" borderId="0" xfId="17" applyNumberFormat="1" applyFont="1" applyFill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0" fillId="0" borderId="1" xfId="17" applyNumberFormat="1" applyFont="1" applyFill="1" applyBorder="1" applyAlignment="1">
      <alignment horizontal="center"/>
    </xf>
    <xf numFmtId="0" fontId="12" fillId="0" borderId="1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 horizontal="right"/>
    </xf>
    <xf numFmtId="37" fontId="0" fillId="0" borderId="0" xfId="17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7" fontId="9" fillId="0" borderId="2" xfId="17" applyNumberFormat="1" applyFont="1" applyFill="1" applyBorder="1" applyAlignment="1">
      <alignment horizontal="right"/>
    </xf>
    <xf numFmtId="37" fontId="9" fillId="0" borderId="0" xfId="17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164" fontId="9" fillId="0" borderId="0" xfId="17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4" fillId="2" borderId="0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9" fillId="0" borderId="1" xfId="0" applyFont="1" applyBorder="1" applyAlignment="1">
      <alignment horizontal="right" indent="3"/>
    </xf>
    <xf numFmtId="167" fontId="9" fillId="3" borderId="1" xfId="21" applyNumberFormat="1" applyFont="1" applyFill="1" applyBorder="1" applyAlignment="1">
      <alignment horizontal="center"/>
    </xf>
    <xf numFmtId="37" fontId="9" fillId="0" borderId="1" xfId="17" applyNumberFormat="1" applyFont="1" applyFill="1" applyBorder="1" applyAlignment="1">
      <alignment horizontal="right"/>
    </xf>
    <xf numFmtId="37" fontId="9" fillId="0" borderId="3" xfId="17" applyNumberFormat="1" applyFont="1" applyFill="1" applyBorder="1" applyAlignment="1">
      <alignment horizontal="right"/>
    </xf>
    <xf numFmtId="5" fontId="9" fillId="0" borderId="1" xfId="17" applyNumberFormat="1" applyFont="1" applyFill="1" applyBorder="1" applyAlignment="1">
      <alignment horizontal="right"/>
    </xf>
    <xf numFmtId="37" fontId="0" fillId="0" borderId="1" xfId="17" applyNumberFormat="1" applyFont="1" applyFill="1" applyBorder="1" applyAlignment="1">
      <alignment horizontal="right"/>
    </xf>
    <xf numFmtId="5" fontId="9" fillId="0" borderId="1" xfId="0" applyNumberFormat="1" applyFont="1" applyFill="1" applyBorder="1" applyAlignment="1">
      <alignment horizontal="right"/>
    </xf>
    <xf numFmtId="37" fontId="9" fillId="0" borderId="1" xfId="0" applyNumberFormat="1" applyFont="1" applyFill="1" applyBorder="1" applyAlignment="1">
      <alignment horizontal="right"/>
    </xf>
    <xf numFmtId="37" fontId="9" fillId="0" borderId="3" xfId="0" applyNumberFormat="1" applyFont="1" applyFill="1" applyBorder="1" applyAlignment="1">
      <alignment horizontal="right"/>
    </xf>
    <xf numFmtId="37" fontId="0" fillId="0" borderId="0" xfId="17" applyNumberFormat="1" applyFont="1" applyBorder="1" applyAlignment="1">
      <alignment horizontal="center"/>
    </xf>
    <xf numFmtId="0" fontId="9" fillId="2" borderId="0" xfId="0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5" fontId="9" fillId="6" borderId="1" xfId="17" applyNumberFormat="1" applyFont="1" applyFill="1" applyBorder="1" applyAlignment="1">
      <alignment horizontal="right"/>
    </xf>
    <xf numFmtId="37" fontId="9" fillId="6" borderId="1" xfId="17" applyNumberFormat="1" applyFont="1" applyFill="1" applyBorder="1" applyAlignment="1">
      <alignment horizontal="right"/>
    </xf>
    <xf numFmtId="5" fontId="9" fillId="6" borderId="5" xfId="17" applyNumberFormat="1" applyFont="1" applyFill="1" applyBorder="1" applyAlignment="1">
      <alignment horizontal="right"/>
    </xf>
    <xf numFmtId="37" fontId="9" fillId="6" borderId="3" xfId="17" applyNumberFormat="1" applyFont="1" applyFill="1" applyBorder="1" applyAlignment="1">
      <alignment horizontal="right"/>
    </xf>
    <xf numFmtId="37" fontId="9" fillId="6" borderId="6" xfId="17" applyNumberFormat="1" applyFont="1" applyFill="1" applyBorder="1" applyAlignment="1">
      <alignment horizontal="right"/>
    </xf>
    <xf numFmtId="37" fontId="9" fillId="6" borderId="5" xfId="17" applyNumberFormat="1" applyFont="1" applyFill="1" applyBorder="1" applyAlignment="1">
      <alignment horizontal="right"/>
    </xf>
    <xf numFmtId="5" fontId="9" fillId="6" borderId="4" xfId="17" applyNumberFormat="1" applyFont="1" applyFill="1" applyBorder="1" applyAlignment="1">
      <alignment horizontal="right"/>
    </xf>
    <xf numFmtId="5" fontId="9" fillId="6" borderId="1" xfId="0" applyNumberFormat="1" applyFont="1" applyFill="1" applyBorder="1" applyAlignment="1">
      <alignment horizontal="center"/>
    </xf>
    <xf numFmtId="167" fontId="9" fillId="6" borderId="1" xfId="0" applyNumberFormat="1" applyFont="1" applyFill="1" applyBorder="1" applyAlignment="1">
      <alignment horizontal="center"/>
    </xf>
    <xf numFmtId="39" fontId="9" fillId="6" borderId="1" xfId="15" applyNumberFormat="1" applyFont="1" applyFill="1" applyBorder="1" applyAlignment="1">
      <alignment horizontal="center"/>
    </xf>
    <xf numFmtId="37" fontId="0" fillId="7" borderId="1" xfId="17" applyNumberFormat="1" applyFont="1" applyFill="1" applyBorder="1" applyAlignment="1">
      <alignment horizontal="center"/>
    </xf>
    <xf numFmtId="37" fontId="0" fillId="7" borderId="1" xfId="0" applyNumberFormat="1" applyFont="1" applyFill="1" applyBorder="1" applyAlignment="1">
      <alignment horizontal="center"/>
    </xf>
    <xf numFmtId="37" fontId="9" fillId="7" borderId="1" xfId="17" applyNumberFormat="1" applyFont="1" applyFill="1" applyBorder="1" applyAlignment="1">
      <alignment horizontal="center"/>
    </xf>
    <xf numFmtId="37" fontId="9" fillId="7" borderId="2" xfId="17" applyNumberFormat="1" applyFont="1" applyFill="1" applyBorder="1" applyAlignment="1">
      <alignment horizontal="center"/>
    </xf>
    <xf numFmtId="37" fontId="9" fillId="7" borderId="7" xfId="17" applyNumberFormat="1" applyFont="1" applyFill="1" applyBorder="1" applyAlignment="1">
      <alignment horizontal="center"/>
    </xf>
    <xf numFmtId="37" fontId="9" fillId="7" borderId="4" xfId="17" applyNumberFormat="1" applyFont="1" applyFill="1" applyBorder="1" applyAlignment="1">
      <alignment horizontal="center"/>
    </xf>
    <xf numFmtId="37" fontId="11" fillId="7" borderId="1" xfId="17" applyNumberFormat="1" applyFont="1" applyFill="1" applyBorder="1" applyAlignment="1">
      <alignment horizontal="center"/>
    </xf>
    <xf numFmtId="37" fontId="11" fillId="7" borderId="5" xfId="17" applyNumberFormat="1" applyFont="1" applyFill="1" applyBorder="1" applyAlignment="1">
      <alignment horizontal="center"/>
    </xf>
    <xf numFmtId="37" fontId="9" fillId="0" borderId="4" xfId="17" applyNumberFormat="1" applyFont="1" applyFill="1" applyBorder="1" applyAlignment="1">
      <alignment horizontal="right"/>
    </xf>
    <xf numFmtId="37" fontId="9" fillId="0" borderId="8" xfId="17" applyNumberFormat="1" applyFont="1" applyFill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5D3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48284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9.7109375" style="0" bestFit="1" customWidth="1"/>
    <col min="2" max="5" width="17.7109375" style="0" customWidth="1"/>
  </cols>
  <sheetData>
    <row r="1" spans="1:6" ht="15.75">
      <c r="A1" s="1" t="s">
        <v>8</v>
      </c>
      <c r="B1" s="2"/>
      <c r="C1" s="2"/>
      <c r="D1" s="2"/>
      <c r="E1" s="2"/>
      <c r="F1" s="2"/>
    </row>
    <row r="2" spans="1:6" ht="15.75">
      <c r="A2" s="3" t="s">
        <v>39</v>
      </c>
      <c r="B2" s="2"/>
      <c r="C2" s="2"/>
      <c r="D2" s="2"/>
      <c r="E2" s="2"/>
      <c r="F2" s="2"/>
    </row>
    <row r="3" spans="1:6" ht="15">
      <c r="A3" s="4" t="s">
        <v>9</v>
      </c>
      <c r="B3" s="2"/>
      <c r="C3" s="2"/>
      <c r="D3" s="2"/>
      <c r="E3" s="2"/>
      <c r="F3" s="2"/>
    </row>
    <row r="4" spans="1:6" ht="12.75">
      <c r="A4" s="5"/>
      <c r="B4" s="6"/>
      <c r="C4" s="7"/>
      <c r="D4" s="7"/>
      <c r="E4" s="7"/>
      <c r="F4" s="2"/>
    </row>
    <row r="5" spans="1:6" ht="12.75">
      <c r="A5" s="41" t="s">
        <v>38</v>
      </c>
      <c r="B5" s="38"/>
      <c r="C5" s="39"/>
      <c r="D5" s="39"/>
      <c r="E5" s="39"/>
      <c r="F5" s="40"/>
    </row>
    <row r="6" spans="1:6" ht="16.5" customHeight="1">
      <c r="A6" s="42" t="s">
        <v>2</v>
      </c>
      <c r="B6" s="8"/>
      <c r="C6" s="9"/>
      <c r="D6" s="9"/>
      <c r="E6" s="9"/>
      <c r="F6" s="2"/>
    </row>
    <row r="7" spans="1:6" ht="16.5" customHeight="1">
      <c r="A7" s="56" t="s">
        <v>14</v>
      </c>
      <c r="B7" s="46">
        <v>0.1</v>
      </c>
      <c r="C7" s="11"/>
      <c r="D7" s="12"/>
      <c r="E7" s="13"/>
      <c r="F7" s="2"/>
    </row>
    <row r="8" spans="1:6" ht="16.5" customHeight="1">
      <c r="A8" s="57" t="s">
        <v>13</v>
      </c>
      <c r="B8" s="46">
        <v>0.3</v>
      </c>
      <c r="C8" s="9"/>
      <c r="D8" s="12"/>
      <c r="E8" s="13"/>
      <c r="F8" s="15"/>
    </row>
    <row r="9" spans="1:6" ht="16.5" customHeight="1">
      <c r="A9" s="16"/>
      <c r="B9" s="17"/>
      <c r="C9" s="9"/>
      <c r="D9" s="12"/>
      <c r="E9" s="13"/>
      <c r="F9" s="15"/>
    </row>
    <row r="10" spans="1:6" ht="16.5" customHeight="1">
      <c r="A10" s="11"/>
      <c r="B10" s="82" t="s">
        <v>7</v>
      </c>
      <c r="C10" s="83"/>
      <c r="D10" s="83"/>
      <c r="E10" s="83"/>
      <c r="F10" s="2"/>
    </row>
    <row r="11" spans="1:6" ht="16.5" customHeight="1">
      <c r="A11" s="18"/>
      <c r="B11" s="43">
        <v>0</v>
      </c>
      <c r="C11" s="43">
        <v>1</v>
      </c>
      <c r="D11" s="43">
        <v>2</v>
      </c>
      <c r="E11" s="43">
        <v>3</v>
      </c>
      <c r="F11" s="19"/>
    </row>
    <row r="12" spans="1:6" ht="16.5" customHeight="1">
      <c r="A12" s="44" t="s">
        <v>23</v>
      </c>
      <c r="B12" s="20"/>
      <c r="C12" s="21"/>
      <c r="D12" s="21"/>
      <c r="E12" s="21"/>
      <c r="F12" s="22"/>
    </row>
    <row r="13" spans="1:6" ht="16.5" customHeight="1">
      <c r="A13" s="23" t="s">
        <v>15</v>
      </c>
      <c r="B13" s="49">
        <v>25000</v>
      </c>
      <c r="C13" s="72"/>
      <c r="D13" s="72"/>
      <c r="E13" s="72"/>
      <c r="F13" s="19"/>
    </row>
    <row r="14" spans="1:6" ht="16.5" customHeight="1">
      <c r="A14" s="23" t="s">
        <v>6</v>
      </c>
      <c r="B14" s="47">
        <v>15000</v>
      </c>
      <c r="C14" s="72"/>
      <c r="D14" s="72"/>
      <c r="E14" s="72"/>
      <c r="F14" s="19"/>
    </row>
    <row r="15" spans="1:6" ht="16.5" customHeight="1">
      <c r="A15" s="23" t="s">
        <v>29</v>
      </c>
      <c r="B15" s="47">
        <v>150000</v>
      </c>
      <c r="C15" s="72"/>
      <c r="D15" s="72"/>
      <c r="E15" s="72"/>
      <c r="F15" s="19"/>
    </row>
    <row r="16" spans="1:6" ht="16.5" customHeight="1">
      <c r="A16" s="23"/>
      <c r="B16" s="50"/>
      <c r="C16" s="72"/>
      <c r="D16" s="72"/>
      <c r="E16" s="72"/>
      <c r="F16" s="19"/>
    </row>
    <row r="17" spans="1:6" ht="16.5" customHeight="1">
      <c r="A17" s="45" t="s">
        <v>37</v>
      </c>
      <c r="B17" s="62">
        <f>SUM(B13:B15)</f>
        <v>190000</v>
      </c>
      <c r="C17" s="72"/>
      <c r="D17" s="72"/>
      <c r="E17" s="72"/>
      <c r="F17" s="19"/>
    </row>
    <row r="18" spans="1:6" ht="16.5" customHeight="1">
      <c r="A18" s="24"/>
      <c r="B18" s="25"/>
      <c r="C18" s="25"/>
      <c r="D18" s="25"/>
      <c r="E18" s="25"/>
      <c r="F18" s="19"/>
    </row>
    <row r="19" spans="1:6" ht="16.5" customHeight="1">
      <c r="A19" s="18"/>
      <c r="B19" s="26"/>
      <c r="C19" s="26"/>
      <c r="D19" s="26"/>
      <c r="E19" s="26"/>
      <c r="F19" s="19"/>
    </row>
    <row r="20" spans="1:6" ht="16.5" customHeight="1">
      <c r="A20" s="44" t="s">
        <v>26</v>
      </c>
      <c r="B20" s="27"/>
      <c r="C20" s="27"/>
      <c r="D20" s="27"/>
      <c r="E20" s="27"/>
      <c r="F20" s="15"/>
    </row>
    <row r="21" spans="1:6" ht="16.5" customHeight="1">
      <c r="A21" s="23" t="s">
        <v>1</v>
      </c>
      <c r="B21" s="73"/>
      <c r="C21" s="51">
        <v>15000</v>
      </c>
      <c r="D21" s="51">
        <v>50000</v>
      </c>
      <c r="E21" s="51">
        <v>75000</v>
      </c>
      <c r="F21" s="2"/>
    </row>
    <row r="22" spans="1:6" ht="16.5" customHeight="1">
      <c r="A22" s="23" t="s">
        <v>22</v>
      </c>
      <c r="B22" s="73"/>
      <c r="C22" s="52">
        <v>25000</v>
      </c>
      <c r="D22" s="52">
        <v>25000</v>
      </c>
      <c r="E22" s="52">
        <v>25000</v>
      </c>
      <c r="F22" s="2"/>
    </row>
    <row r="23" spans="1:6" ht="16.5" customHeight="1">
      <c r="A23" s="23" t="s">
        <v>34</v>
      </c>
      <c r="B23" s="73"/>
      <c r="C23" s="52">
        <v>25000</v>
      </c>
      <c r="D23" s="52">
        <v>25000</v>
      </c>
      <c r="E23" s="52">
        <v>25000</v>
      </c>
      <c r="F23" s="2"/>
    </row>
    <row r="24" spans="1:6" ht="16.5" customHeight="1">
      <c r="A24" s="23" t="s">
        <v>18</v>
      </c>
      <c r="B24" s="73"/>
      <c r="C24" s="52">
        <v>25000</v>
      </c>
      <c r="D24" s="52">
        <v>25000</v>
      </c>
      <c r="E24" s="52">
        <v>25000</v>
      </c>
      <c r="F24" s="2"/>
    </row>
    <row r="25" spans="1:6" ht="16.5" customHeight="1">
      <c r="A25" s="23" t="s">
        <v>17</v>
      </c>
      <c r="B25" s="73"/>
      <c r="C25" s="53">
        <v>50000</v>
      </c>
      <c r="D25" s="53">
        <v>50000</v>
      </c>
      <c r="E25" s="53">
        <v>50000</v>
      </c>
      <c r="F25" s="2"/>
    </row>
    <row r="26" spans="1:6" ht="16.5" customHeight="1">
      <c r="A26" s="23" t="s">
        <v>0</v>
      </c>
      <c r="B26" s="73"/>
      <c r="C26" s="47">
        <v>5000</v>
      </c>
      <c r="D26" s="47">
        <v>5000</v>
      </c>
      <c r="E26" s="47">
        <v>5000</v>
      </c>
      <c r="F26" s="2"/>
    </row>
    <row r="27" spans="1:6" ht="16.5" customHeight="1">
      <c r="A27" s="23" t="s">
        <v>40</v>
      </c>
      <c r="B27" s="73"/>
      <c r="C27" s="47">
        <v>0</v>
      </c>
      <c r="D27" s="47">
        <v>0</v>
      </c>
      <c r="E27" s="47">
        <v>0</v>
      </c>
      <c r="F27" s="2"/>
    </row>
    <row r="28" spans="1:6" ht="16.5" customHeight="1">
      <c r="A28" s="23" t="s">
        <v>40</v>
      </c>
      <c r="B28" s="73"/>
      <c r="C28" s="48">
        <v>0</v>
      </c>
      <c r="D28" s="48">
        <v>0</v>
      </c>
      <c r="E28" s="48">
        <v>0</v>
      </c>
      <c r="F28" s="2"/>
    </row>
    <row r="29" spans="1:6" ht="16.5" customHeight="1" thickBot="1">
      <c r="A29" s="23" t="s">
        <v>40</v>
      </c>
      <c r="B29" s="73"/>
      <c r="C29" s="81">
        <v>0</v>
      </c>
      <c r="D29" s="81">
        <v>0</v>
      </c>
      <c r="E29" s="81">
        <v>0</v>
      </c>
      <c r="F29" s="2"/>
    </row>
    <row r="30" spans="1:6" ht="16.5" customHeight="1">
      <c r="A30" s="28"/>
      <c r="B30" s="73"/>
      <c r="C30" s="34"/>
      <c r="D30" s="34"/>
      <c r="E30" s="34"/>
      <c r="F30" s="2"/>
    </row>
    <row r="31" spans="1:6" ht="16.5" customHeight="1">
      <c r="A31" s="45" t="s">
        <v>27</v>
      </c>
      <c r="B31" s="74"/>
      <c r="C31" s="62">
        <f>SUM(C21:C29)</f>
        <v>145000</v>
      </c>
      <c r="D31" s="62">
        <f>SUM(D21:D29)</f>
        <v>180000</v>
      </c>
      <c r="E31" s="62">
        <f>SUM(E21:E29)</f>
        <v>205000</v>
      </c>
      <c r="F31" s="29"/>
    </row>
    <row r="32" spans="1:6" ht="14.25">
      <c r="A32" s="30"/>
      <c r="B32" s="31"/>
      <c r="C32" s="31"/>
      <c r="D32" s="31"/>
      <c r="E32" s="31"/>
      <c r="F32" s="15"/>
    </row>
    <row r="33" spans="1:6" ht="12.75">
      <c r="A33" s="32"/>
      <c r="B33" s="31"/>
      <c r="C33" s="54"/>
      <c r="D33" s="54"/>
      <c r="E33" s="54"/>
      <c r="F33" s="2"/>
    </row>
    <row r="34" spans="1:6" ht="12.75">
      <c r="A34" s="44" t="s">
        <v>32</v>
      </c>
      <c r="B34" s="27"/>
      <c r="C34" s="27"/>
      <c r="D34" s="27"/>
      <c r="E34" s="27"/>
      <c r="F34" s="15"/>
    </row>
    <row r="35" spans="1:6" ht="12.75">
      <c r="A35" s="58" t="s">
        <v>19</v>
      </c>
      <c r="B35" s="72"/>
      <c r="C35" s="49">
        <v>7500</v>
      </c>
      <c r="D35" s="49">
        <v>25000</v>
      </c>
      <c r="E35" s="49">
        <v>37500</v>
      </c>
      <c r="F35" s="15"/>
    </row>
    <row r="36" spans="1:6" ht="12.75">
      <c r="A36" s="23" t="s">
        <v>21</v>
      </c>
      <c r="B36" s="72"/>
      <c r="C36" s="47">
        <v>15000</v>
      </c>
      <c r="D36" s="47">
        <v>15000</v>
      </c>
      <c r="E36" s="47">
        <v>15000</v>
      </c>
      <c r="F36" s="2"/>
    </row>
    <row r="37" spans="1:6" ht="12.75">
      <c r="A37" s="23" t="s">
        <v>20</v>
      </c>
      <c r="B37" s="72"/>
      <c r="C37" s="47">
        <v>35000</v>
      </c>
      <c r="D37" s="47">
        <v>35000</v>
      </c>
      <c r="E37" s="47">
        <v>35000</v>
      </c>
      <c r="F37" s="2"/>
    </row>
    <row r="38" spans="1:6" ht="12.75">
      <c r="A38" s="23" t="s">
        <v>30</v>
      </c>
      <c r="B38" s="72"/>
      <c r="C38" s="47">
        <v>10000</v>
      </c>
      <c r="D38" s="47">
        <v>10000</v>
      </c>
      <c r="E38" s="47">
        <v>10000</v>
      </c>
      <c r="F38" s="2"/>
    </row>
    <row r="39" spans="1:6" ht="12.75">
      <c r="A39" s="58" t="s">
        <v>35</v>
      </c>
      <c r="B39" s="72"/>
      <c r="C39" s="63">
        <f>$B17/3</f>
        <v>63333.333333333336</v>
      </c>
      <c r="D39" s="63">
        <f>$B17/3</f>
        <v>63333.333333333336</v>
      </c>
      <c r="E39" s="63">
        <f>$B17/3</f>
        <v>63333.333333333336</v>
      </c>
      <c r="F39" s="15"/>
    </row>
    <row r="40" spans="1:6" ht="12.75">
      <c r="A40" s="2" t="s">
        <v>31</v>
      </c>
      <c r="B40" s="72"/>
      <c r="C40" s="47">
        <v>150</v>
      </c>
      <c r="D40" s="47">
        <v>150</v>
      </c>
      <c r="E40" s="47">
        <v>150</v>
      </c>
      <c r="F40" s="2"/>
    </row>
    <row r="41" spans="1:6" ht="12.75">
      <c r="A41" s="23" t="s">
        <v>16</v>
      </c>
      <c r="B41" s="72"/>
      <c r="C41" s="33">
        <v>10000</v>
      </c>
      <c r="D41" s="33">
        <v>10000</v>
      </c>
      <c r="E41" s="33">
        <v>10000</v>
      </c>
      <c r="F41" s="2"/>
    </row>
    <row r="42" spans="1:6" ht="12.75">
      <c r="A42" s="59" t="s">
        <v>41</v>
      </c>
      <c r="B42" s="74"/>
      <c r="C42" s="80">
        <v>0</v>
      </c>
      <c r="D42" s="80">
        <v>0</v>
      </c>
      <c r="E42" s="80">
        <v>0</v>
      </c>
      <c r="F42" s="29"/>
    </row>
    <row r="43" spans="1:6" ht="12.75">
      <c r="A43" s="59" t="s">
        <v>41</v>
      </c>
      <c r="B43" s="75"/>
      <c r="C43" s="33">
        <v>0</v>
      </c>
      <c r="D43" s="33">
        <v>0</v>
      </c>
      <c r="E43" s="33">
        <v>0</v>
      </c>
      <c r="F43" s="29"/>
    </row>
    <row r="44" spans="1:6" ht="13.5" thickBot="1">
      <c r="A44" s="59" t="s">
        <v>41</v>
      </c>
      <c r="B44" s="76"/>
      <c r="C44" s="81">
        <v>0</v>
      </c>
      <c r="D44" s="81">
        <v>0</v>
      </c>
      <c r="E44" s="81">
        <v>0</v>
      </c>
      <c r="F44" s="29"/>
    </row>
    <row r="45" spans="1:6" ht="12.75">
      <c r="A45" s="60"/>
      <c r="B45" s="77"/>
      <c r="C45" s="34"/>
      <c r="D45" s="34"/>
      <c r="E45" s="34"/>
      <c r="F45" s="29"/>
    </row>
    <row r="46" spans="1:6" ht="13.5" thickBot="1">
      <c r="A46" s="45" t="s">
        <v>28</v>
      </c>
      <c r="B46" s="74"/>
      <c r="C46" s="64">
        <f>SUM(C35:C44)</f>
        <v>140983.33333333334</v>
      </c>
      <c r="D46" s="64">
        <f>SUM(D35:D44)</f>
        <v>158483.33333333334</v>
      </c>
      <c r="E46" s="64">
        <f>SUM(E35:E44)</f>
        <v>170983.33333333334</v>
      </c>
      <c r="F46" s="29"/>
    </row>
    <row r="47" spans="1:6" ht="14.25">
      <c r="A47" s="35"/>
      <c r="B47" s="25"/>
      <c r="C47" s="34"/>
      <c r="D47" s="34"/>
      <c r="E47" s="34"/>
      <c r="F47" s="29"/>
    </row>
    <row r="48" spans="1:6" ht="12.75">
      <c r="A48" s="44" t="s">
        <v>24</v>
      </c>
      <c r="B48" s="78"/>
      <c r="C48" s="62">
        <f>C31-C46</f>
        <v>4016.666666666657</v>
      </c>
      <c r="D48" s="62">
        <f>D31-D46</f>
        <v>21516.666666666657</v>
      </c>
      <c r="E48" s="62">
        <f>E31-E46</f>
        <v>34016.66666666666</v>
      </c>
      <c r="F48" s="29"/>
    </row>
    <row r="49" spans="1:6" ht="13.5" thickBot="1">
      <c r="A49" s="61" t="s">
        <v>36</v>
      </c>
      <c r="B49" s="78"/>
      <c r="C49" s="65">
        <f>C48*$B$8</f>
        <v>1204.999999999997</v>
      </c>
      <c r="D49" s="65">
        <f>D48*$B$8</f>
        <v>6454.999999999997</v>
      </c>
      <c r="E49" s="65">
        <f>E48*$B$8</f>
        <v>10204.999999999996</v>
      </c>
      <c r="F49" s="29"/>
    </row>
    <row r="50" spans="1:6" ht="12.75">
      <c r="A50" s="61" t="s">
        <v>4</v>
      </c>
      <c r="B50" s="78"/>
      <c r="C50" s="66">
        <f>C48-C49</f>
        <v>2811.6666666666597</v>
      </c>
      <c r="D50" s="66">
        <f>D48-D49</f>
        <v>15061.66666666666</v>
      </c>
      <c r="E50" s="66">
        <f>E48-E49</f>
        <v>23811.66666666666</v>
      </c>
      <c r="F50" s="29"/>
    </row>
    <row r="51" spans="1:6" ht="13.5" thickBot="1">
      <c r="A51" s="61" t="s">
        <v>5</v>
      </c>
      <c r="B51" s="79"/>
      <c r="C51" s="67">
        <f>C39</f>
        <v>63333.333333333336</v>
      </c>
      <c r="D51" s="67">
        <f>D39</f>
        <v>63333.333333333336</v>
      </c>
      <c r="E51" s="67">
        <f>E39</f>
        <v>63333.333333333336</v>
      </c>
      <c r="F51" s="29"/>
    </row>
    <row r="52" spans="1:6" ht="12.75">
      <c r="A52" s="61" t="s">
        <v>3</v>
      </c>
      <c r="B52" s="68">
        <f>-B17</f>
        <v>-190000</v>
      </c>
      <c r="C52" s="68">
        <f>+C50+C51</f>
        <v>66145</v>
      </c>
      <c r="D52" s="68">
        <f>+D50+D51</f>
        <v>78395</v>
      </c>
      <c r="E52" s="68">
        <f>+E50+E51</f>
        <v>87145</v>
      </c>
      <c r="F52" s="2"/>
    </row>
    <row r="53" spans="1:6" ht="12.75">
      <c r="A53" s="61" t="s">
        <v>33</v>
      </c>
      <c r="B53" s="68">
        <f>B52</f>
        <v>-190000</v>
      </c>
      <c r="C53" s="68">
        <f>B53+C52</f>
        <v>-123855</v>
      </c>
      <c r="D53" s="68">
        <f>C53+D52</f>
        <v>-45460</v>
      </c>
      <c r="E53" s="68">
        <f>D53+E52</f>
        <v>41685</v>
      </c>
      <c r="F53" s="2"/>
    </row>
    <row r="54" spans="1:6" ht="12.75">
      <c r="A54" s="24"/>
      <c r="B54" s="36"/>
      <c r="C54" s="36"/>
      <c r="D54" s="36"/>
      <c r="E54" s="36"/>
      <c r="F54" s="2"/>
    </row>
    <row r="55" spans="1:6" ht="12.75">
      <c r="A55" s="42" t="s">
        <v>25</v>
      </c>
      <c r="B55" s="55"/>
      <c r="C55" s="9"/>
      <c r="D55" s="9"/>
      <c r="E55" s="9"/>
      <c r="F55" s="2"/>
    </row>
    <row r="56" spans="1:6" ht="12.75">
      <c r="A56" s="14" t="s">
        <v>11</v>
      </c>
      <c r="B56" s="69">
        <f>B52+(NPV(B7,C52:E52))</f>
        <v>394.40270473327837</v>
      </c>
      <c r="C56" s="37"/>
      <c r="D56" s="11"/>
      <c r="E56" s="11"/>
      <c r="F56" s="2"/>
    </row>
    <row r="57" spans="1:6" ht="12.75">
      <c r="A57" s="10" t="s">
        <v>12</v>
      </c>
      <c r="B57" s="70">
        <f>IRR(B52:E52)</f>
        <v>0.101125493839836</v>
      </c>
      <c r="C57" s="37"/>
      <c r="D57" s="11"/>
      <c r="E57" s="11"/>
      <c r="F57" s="2"/>
    </row>
    <row r="58" spans="1:6" ht="12.75">
      <c r="A58" s="14" t="s">
        <v>10</v>
      </c>
      <c r="B58" s="71">
        <f>IF(E53&lt;=0,"Exceeds 3 years",IF(D53&lt;=0,(E52-E53)/E52+2,IF(C53&lt;=0,(D52-D53)/D52+1,IF(B53&lt;=0,(C52-C53)/C52,"NA"))))</f>
        <v>2.521659303459751</v>
      </c>
      <c r="C58" s="37"/>
      <c r="D58" s="12"/>
      <c r="E58" s="37"/>
      <c r="F58" s="2"/>
    </row>
  </sheetData>
  <mergeCells count="1">
    <mergeCell ref="B10:E1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2005-07-06T22:27:21Z</cp:lastPrinted>
  <dcterms:created xsi:type="dcterms:W3CDTF">2005-05-08T17:41:17Z</dcterms:created>
  <dcterms:modified xsi:type="dcterms:W3CDTF">2005-07-06T23:04:14Z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TC012106021033</vt:lpwstr>
  </property>
</Properties>
</file>