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5195" windowHeight="9195" activeTab="0"/>
  </bookViews>
  <sheets>
    <sheet name="Worksheet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<sst xmlns="http://schemas.openxmlformats.org/spreadsheetml/2006/main" count="64" uniqueCount="52">
  <si>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>Existing Customers</t>
  </si>
  <si>
    <t>New Customers</t>
  </si>
  <si>
    <t>Customer Rescue</t>
  </si>
  <si>
    <t>Answer these questions:</t>
  </si>
  <si>
    <t>What period is this for?</t>
  </si>
  <si>
    <t>How much marketing investment will be required to support existing customers?</t>
  </si>
  <si>
    <t>FY2005</t>
  </si>
  <si>
    <t>How much marketing investment will be required to win new customers?</t>
  </si>
  <si>
    <t>What is your margin percentage for revenue from existing customers?</t>
  </si>
  <si>
    <t>What is the marketing investment required in order to be in the business?</t>
  </si>
  <si>
    <t>Sales Revenue</t>
  </si>
  <si>
    <t>Marketing Investment</t>
  </si>
  <si>
    <t>ROMI</t>
  </si>
  <si>
    <t>mROMI</t>
  </si>
  <si>
    <t>Revenue Source</t>
  </si>
  <si>
    <t>Gross Margin</t>
  </si>
  <si>
    <t>n/a</t>
  </si>
  <si>
    <t>Totals/Averages</t>
  </si>
  <si>
    <t>Portion due to marketing</t>
  </si>
  <si>
    <t>Notes:</t>
  </si>
  <si>
    <t>What is your margin percentage for revenue from rescued/churned customers?</t>
  </si>
  <si>
    <t>Other Marketing Investments (Infrastructure)</t>
  </si>
  <si>
    <t>Branding</t>
  </si>
  <si>
    <t>Targeted Budgeting Tool</t>
  </si>
  <si>
    <t>Total Revenue = incremental revenue due to marketing</t>
  </si>
  <si>
    <t>Other Marketing Investments</t>
  </si>
  <si>
    <t>Targeted Budgeting Tool Summary Sheet</t>
  </si>
  <si>
    <t>[Company name]</t>
  </si>
  <si>
    <t>[Company name] CONFIDENTIAL</t>
  </si>
  <si>
    <t>Average ROMI = (Sum of sales revenue affected by marketing)/(Sum of related marketing expenditures)</t>
  </si>
  <si>
    <t>Average mROMI = (Sum of gross margin affected by marketing)/(Sum of related marketing expenditures)</t>
  </si>
  <si>
    <t>How much marketing will be required to rescue customers (for example, mitigate customer churn)?</t>
  </si>
  <si>
    <t>What is your expected margin percentage for revenue from new customers?</t>
  </si>
  <si>
    <t>What are your brand activities (applies to all targeted marketing activities)?</t>
  </si>
  <si>
    <t>What is your expected margin percentage for revenue from other marketing?</t>
  </si>
  <si>
    <t>What is your expected margin percentage for revenue from branding?</t>
  </si>
  <si>
    <t>What is your expected incremental revenue expected from branding activities (this period)?</t>
  </si>
  <si>
    <t>What is your expected incremental revenue expected from other marketing activities?</t>
  </si>
  <si>
    <t>[Date]</t>
  </si>
  <si>
    <t>Gray cells are calculated for you. You do not need to enter anything in them.</t>
  </si>
  <si>
    <t>Enter answers here:</t>
  </si>
  <si>
    <t>These cells are calculated for you. You do not need to enter anything in them.</t>
  </si>
  <si>
    <t>Existing/Up-selling/Rescue/New Customers &amp; Infrastructure</t>
  </si>
  <si>
    <t>Up-selling to Existing Customers</t>
  </si>
  <si>
    <t>What is the expected sales revenue from up-selling to existing customers?</t>
  </si>
  <si>
    <t>How much marketing investment will be required to support up-selling?</t>
  </si>
  <si>
    <t>What is your margin percentage for revenue from up-selling?</t>
  </si>
  <si>
    <t>How much sales revenue will be "rescued" through marketing efforts?</t>
  </si>
  <si>
    <t>What is the expected sales revenue from existing customers?</t>
  </si>
  <si>
    <t>What is the expected sales revenue from new customers?</t>
  </si>
  <si>
    <t>What is the expected incremental revenue from existing customers due to your marketing investments (in preceding cell)?</t>
  </si>
  <si>
    <r>
      <t xml:space="preserve">ROMI, mROMI cells are </t>
    </r>
    <r>
      <rPr>
        <b/>
        <sz val="10"/>
        <rFont val="Arial"/>
        <family val="2"/>
      </rPr>
      <t>pink</t>
    </r>
    <r>
      <rPr>
        <sz val="10"/>
        <rFont val="Arial"/>
        <family val="2"/>
      </rPr>
      <t xml:space="preserve"> if ROMI or mROMI is less than average; otherwise, the cells are </t>
    </r>
    <r>
      <rPr>
        <b/>
        <sz val="10"/>
        <rFont val="Arial"/>
        <family val="2"/>
      </rPr>
      <t>pale green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</si>
</sst>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0.0%"/>
    <numFmt numFmtId="168" formatCode="_(* #,##0.0_);_(* \(#,##0.0\);_(* &quot;-&quot;?_);_(@_)"/>
    <numFmt numFmtId="169" formatCode="[$-409]dddd\,\ mmmm\ dd\,\ yyyy"/>
    <numFmt numFmtId="170" formatCode="&quot;$&quot;#,##0"/>
    <numFmt numFmtId="171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55"/>
      <name val="Arial"/>
      <family val="0"/>
    </font>
    <font>
      <sz val="9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dashed">
        <color indexed="22"/>
      </right>
      <top style="thin">
        <color indexed="22"/>
      </top>
      <bottom>
        <color indexed="63"/>
      </bottom>
    </border>
    <border>
      <left style="thin"/>
      <right style="dashed">
        <color indexed="22"/>
      </right>
      <top>
        <color indexed="63"/>
      </top>
      <bottom>
        <color indexed="63"/>
      </bottom>
    </border>
    <border>
      <left style="thin"/>
      <right style="dashed">
        <color indexed="22"/>
      </right>
      <top>
        <color indexed="63"/>
      </top>
      <bottom style="thin"/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 style="thin"/>
    </border>
    <border>
      <left style="thin"/>
      <right style="dashed">
        <color indexed="22"/>
      </right>
      <top>
        <color indexed="63"/>
      </top>
      <bottom style="thin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thin"/>
      <top>
        <color indexed="63"/>
      </top>
      <bottom style="thin">
        <color indexed="22"/>
      </bottom>
    </border>
    <border>
      <left style="dashed">
        <color indexed="22"/>
      </left>
      <right style="thin"/>
      <top>
        <color indexed="63"/>
      </top>
      <bottom>
        <color indexed="63"/>
      </bottom>
    </border>
    <border>
      <left style="dashed">
        <color indexed="22"/>
      </left>
      <right style="thin"/>
      <top>
        <color indexed="63"/>
      </top>
      <bottom style="thin"/>
    </border>
    <border>
      <left style="dashed">
        <color indexed="22"/>
      </left>
      <right style="dashed">
        <color indexed="22"/>
      </right>
      <top style="thin">
        <color indexed="22"/>
      </top>
      <bottom>
        <color indexed="63"/>
      </bottom>
    </border>
    <border>
      <left style="dashed">
        <color indexed="22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double"/>
    </border>
    <border>
      <left style="dashed">
        <color indexed="22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>
        <color indexed="22"/>
      </right>
      <top style="thin"/>
      <bottom>
        <color indexed="63"/>
      </bottom>
    </border>
    <border>
      <left style="dashed">
        <color indexed="22"/>
      </left>
      <right style="dashed">
        <color indexed="22"/>
      </right>
      <top style="thin"/>
      <bottom>
        <color indexed="63"/>
      </bottom>
    </border>
    <border>
      <left style="dashed">
        <color indexed="22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165" fontId="2" fillId="2" borderId="1" xfId="17" applyNumberFormat="1" applyFont="1" applyFill="1" applyBorder="1" applyAlignment="1">
      <alignment/>
    </xf>
    <xf numFmtId="14" fontId="7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wrapText="1" indent="1"/>
    </xf>
    <xf numFmtId="0" fontId="5" fillId="0" borderId="3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 wrapText="1" indent="1"/>
    </xf>
    <xf numFmtId="14" fontId="1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9" fontId="0" fillId="0" borderId="5" xfId="19" applyFill="1" applyBorder="1" applyAlignment="1" applyProtection="1">
      <alignment horizontal="center"/>
      <protection locked="0"/>
    </xf>
    <xf numFmtId="165" fontId="0" fillId="0" borderId="5" xfId="17" applyNumberFormat="1" applyFill="1" applyBorder="1" applyAlignment="1">
      <alignment/>
    </xf>
    <xf numFmtId="9" fontId="0" fillId="0" borderId="6" xfId="19" applyFill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left" wrapText="1"/>
    </xf>
    <xf numFmtId="165" fontId="0" fillId="0" borderId="8" xfId="17" applyNumberFormat="1" applyFill="1" applyBorder="1" applyAlignment="1">
      <alignment/>
    </xf>
    <xf numFmtId="9" fontId="0" fillId="0" borderId="5" xfId="19" applyFill="1" applyBorder="1" applyAlignment="1" applyProtection="1">
      <alignment/>
      <protection locked="0"/>
    </xf>
    <xf numFmtId="9" fontId="0" fillId="0" borderId="5" xfId="19" applyFill="1" applyBorder="1" applyAlignment="1">
      <alignment/>
    </xf>
    <xf numFmtId="0" fontId="7" fillId="0" borderId="0" xfId="0" applyFont="1" applyBorder="1" applyAlignment="1">
      <alignment/>
    </xf>
    <xf numFmtId="0" fontId="2" fillId="2" borderId="9" xfId="0" applyFont="1" applyFill="1" applyBorder="1" applyAlignment="1">
      <alignment/>
    </xf>
    <xf numFmtId="165" fontId="2" fillId="2" borderId="1" xfId="17" applyNumberFormat="1" applyFont="1" applyFill="1" applyBorder="1" applyAlignment="1">
      <alignment horizontal="center"/>
    </xf>
    <xf numFmtId="165" fontId="2" fillId="2" borderId="10" xfId="17" applyNumberFormat="1" applyFont="1" applyFill="1" applyBorder="1" applyAlignment="1">
      <alignment horizontal="center"/>
    </xf>
    <xf numFmtId="170" fontId="0" fillId="0" borderId="5" xfId="17" applyNumberFormat="1" applyFill="1" applyBorder="1" applyAlignment="1" applyProtection="1">
      <alignment/>
      <protection locked="0"/>
    </xf>
    <xf numFmtId="170" fontId="0" fillId="0" borderId="8" xfId="17" applyNumberFormat="1" applyFill="1" applyBorder="1" applyAlignment="1" applyProtection="1">
      <alignment/>
      <protection locked="0"/>
    </xf>
    <xf numFmtId="170" fontId="0" fillId="0" borderId="5" xfId="17" applyNumberFormat="1" applyFont="1" applyFill="1" applyBorder="1" applyAlignment="1" applyProtection="1">
      <alignment/>
      <protection locked="0"/>
    </xf>
    <xf numFmtId="170" fontId="0" fillId="0" borderId="5" xfId="17" applyNumberFormat="1" applyFont="1" applyFill="1" applyBorder="1" applyAlignment="1" applyProtection="1">
      <alignment horizontal="right"/>
      <protection locked="0"/>
    </xf>
    <xf numFmtId="170" fontId="0" fillId="0" borderId="5" xfId="17" applyNumberFormat="1" applyFill="1" applyBorder="1" applyAlignment="1">
      <alignment/>
    </xf>
    <xf numFmtId="171" fontId="0" fillId="3" borderId="8" xfId="15" applyNumberFormat="1" applyFill="1" applyBorder="1" applyAlignment="1">
      <alignment horizontal="center"/>
    </xf>
    <xf numFmtId="171" fontId="0" fillId="0" borderId="11" xfId="17" applyNumberFormat="1" applyFill="1" applyBorder="1" applyAlignment="1" applyProtection="1">
      <alignment horizontal="center"/>
      <protection locked="0"/>
    </xf>
    <xf numFmtId="171" fontId="0" fillId="0" borderId="11" xfId="19" applyNumberFormat="1" applyFill="1" applyBorder="1" applyAlignment="1" applyProtection="1">
      <alignment horizontal="center"/>
      <protection locked="0"/>
    </xf>
    <xf numFmtId="171" fontId="0" fillId="0" borderId="11" xfId="17" applyNumberFormat="1" applyFont="1" applyFill="1" applyBorder="1" applyAlignment="1" applyProtection="1">
      <alignment horizontal="center"/>
      <protection locked="0"/>
    </xf>
    <xf numFmtId="171" fontId="0" fillId="0" borderId="11" xfId="15" applyNumberFormat="1" applyFill="1" applyBorder="1" applyAlignment="1">
      <alignment horizontal="center"/>
    </xf>
    <xf numFmtId="171" fontId="0" fillId="0" borderId="6" xfId="15" applyNumberFormat="1" applyFill="1" applyBorder="1" applyAlignment="1">
      <alignment horizontal="center"/>
    </xf>
    <xf numFmtId="171" fontId="0" fillId="3" borderId="12" xfId="15" applyNumberFormat="1" applyFill="1" applyBorder="1" applyAlignment="1">
      <alignment horizontal="center"/>
    </xf>
    <xf numFmtId="171" fontId="0" fillId="0" borderId="13" xfId="17" applyNumberFormat="1" applyBorder="1" applyAlignment="1">
      <alignment horizontal="center"/>
    </xf>
    <xf numFmtId="171" fontId="0" fillId="0" borderId="14" xfId="17" applyNumberFormat="1" applyBorder="1" applyAlignment="1">
      <alignment horizontal="center"/>
    </xf>
    <xf numFmtId="0" fontId="5" fillId="0" borderId="15" xfId="17" applyNumberFormat="1" applyFont="1" applyFill="1" applyBorder="1" applyAlignment="1" applyProtection="1">
      <alignment horizontal="center"/>
      <protection locked="0"/>
    </xf>
    <xf numFmtId="0" fontId="5" fillId="0" borderId="16" xfId="17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2" fillId="0" borderId="17" xfId="0" applyFont="1" applyBorder="1" applyAlignment="1">
      <alignment horizontal="left" indent="1"/>
    </xf>
    <xf numFmtId="171" fontId="0" fillId="0" borderId="11" xfId="15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18" xfId="0" applyFont="1" applyBorder="1" applyAlignment="1">
      <alignment horizontal="left" indent="1"/>
    </xf>
    <xf numFmtId="170" fontId="0" fillId="3" borderId="11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 horizontal="center"/>
    </xf>
    <xf numFmtId="165" fontId="0" fillId="0" borderId="13" xfId="17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indent="2"/>
    </xf>
    <xf numFmtId="171" fontId="0" fillId="0" borderId="13" xfId="15" applyNumberFormat="1" applyFont="1" applyBorder="1" applyAlignment="1">
      <alignment horizontal="center"/>
    </xf>
    <xf numFmtId="170" fontId="0" fillId="3" borderId="19" xfId="17" applyNumberFormat="1" applyFont="1" applyFill="1" applyBorder="1" applyAlignment="1">
      <alignment/>
    </xf>
    <xf numFmtId="171" fontId="0" fillId="0" borderId="19" xfId="15" applyNumberFormat="1" applyFont="1" applyBorder="1" applyAlignment="1">
      <alignment horizontal="center"/>
    </xf>
    <xf numFmtId="171" fontId="0" fillId="0" borderId="20" xfId="15" applyNumberFormat="1" applyFont="1" applyBorder="1" applyAlignment="1">
      <alignment horizontal="center"/>
    </xf>
    <xf numFmtId="170" fontId="0" fillId="3" borderId="21" xfId="0" applyNumberFormat="1" applyFont="1" applyFill="1" applyBorder="1" applyAlignment="1">
      <alignment/>
    </xf>
    <xf numFmtId="171" fontId="0" fillId="3" borderId="21" xfId="15" applyNumberFormat="1" applyFont="1" applyFill="1" applyBorder="1" applyAlignment="1">
      <alignment horizontal="center"/>
    </xf>
    <xf numFmtId="171" fontId="0" fillId="3" borderId="22" xfId="15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5" borderId="2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5" borderId="24" xfId="0" applyFont="1" applyFill="1" applyBorder="1" applyAlignment="1">
      <alignment horizontal="left"/>
    </xf>
    <xf numFmtId="0" fontId="8" fillId="5" borderId="25" xfId="0" applyFont="1" applyFill="1" applyBorder="1" applyAlignment="1">
      <alignment horizontal="left"/>
    </xf>
    <xf numFmtId="0" fontId="8" fillId="5" borderId="26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fill>
        <patternFill>
          <bgColor rgb="FFFF99CC"/>
        </patternFill>
      </fill>
      <border/>
    </dxf>
    <dxf>
      <fill>
        <patternFill>
          <bgColor rgb="FFC8D7DA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9E2B8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D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5.7109375" style="0" customWidth="1"/>
    <col min="2" max="2" width="20.7109375" style="0" customWidth="1"/>
    <col min="3" max="4" width="19.421875" style="0" customWidth="1"/>
  </cols>
  <sheetData>
    <row r="1" ht="13.5" customHeight="1">
      <c r="A1" s="22" t="s">
        <v>27</v>
      </c>
    </row>
    <row r="2" spans="1:4" ht="13.5" customHeight="1">
      <c r="A2" s="4" t="s">
        <v>23</v>
      </c>
      <c r="B2" s="4"/>
      <c r="C2" s="4"/>
      <c r="D2" s="4"/>
    </row>
    <row r="3" spans="1:4" s="3" customFormat="1" ht="13.5" customHeight="1">
      <c r="A3" s="7" t="s">
        <v>38</v>
      </c>
      <c r="B3" s="2"/>
      <c r="C3" s="2"/>
      <c r="D3" s="2"/>
    </row>
    <row r="4" spans="1:4" s="3" customFormat="1" ht="12.75" customHeight="1">
      <c r="A4" s="6"/>
      <c r="B4" s="2"/>
      <c r="C4" s="2"/>
      <c r="D4" s="2"/>
    </row>
    <row r="5" spans="1:4" s="13" customFormat="1" ht="15.75" customHeight="1">
      <c r="A5" s="11" t="s">
        <v>39</v>
      </c>
      <c r="B5" s="12"/>
      <c r="C5" s="12"/>
      <c r="D5" s="14" t="s">
        <v>28</v>
      </c>
    </row>
    <row r="6" spans="1:4" ht="18.75" customHeight="1">
      <c r="A6" s="68" t="s">
        <v>42</v>
      </c>
      <c r="B6" s="69"/>
      <c r="C6" s="69"/>
      <c r="D6" s="70"/>
    </row>
    <row r="7" spans="1:4" ht="12.75" customHeight="1">
      <c r="A7" s="23" t="s">
        <v>3</v>
      </c>
      <c r="B7" s="5" t="s">
        <v>40</v>
      </c>
      <c r="C7" s="24" t="s">
        <v>12</v>
      </c>
      <c r="D7" s="25" t="s">
        <v>13</v>
      </c>
    </row>
    <row r="8" spans="1:4" ht="12.75" customHeight="1">
      <c r="A8" s="8" t="s">
        <v>4</v>
      </c>
      <c r="B8" s="40" t="s">
        <v>6</v>
      </c>
      <c r="C8" s="40"/>
      <c r="D8" s="41"/>
    </row>
    <row r="9" spans="1:4" ht="15.75" customHeight="1">
      <c r="A9" s="18" t="s">
        <v>0</v>
      </c>
      <c r="B9" s="19"/>
      <c r="C9" s="31">
        <f>IF(B11=0,0,B12/B11)</f>
        <v>12.5</v>
      </c>
      <c r="D9" s="37">
        <f>C9*B13</f>
        <v>3.125</v>
      </c>
    </row>
    <row r="10" spans="1:4" ht="12.75" customHeight="1">
      <c r="A10" s="9" t="s">
        <v>48</v>
      </c>
      <c r="B10" s="26">
        <v>5000000</v>
      </c>
      <c r="C10" s="32"/>
      <c r="D10" s="38"/>
    </row>
    <row r="11" spans="1:4" ht="12.75" customHeight="1">
      <c r="A11" s="9" t="s">
        <v>5</v>
      </c>
      <c r="B11" s="27">
        <v>20000</v>
      </c>
      <c r="C11" s="32"/>
      <c r="D11" s="38"/>
    </row>
    <row r="12" spans="1:4" ht="24" customHeight="1">
      <c r="A12" s="9" t="s">
        <v>50</v>
      </c>
      <c r="B12" s="26">
        <v>250000</v>
      </c>
      <c r="C12" s="32"/>
      <c r="D12" s="38"/>
    </row>
    <row r="13" spans="1:4" ht="12.75">
      <c r="A13" s="9" t="s">
        <v>8</v>
      </c>
      <c r="B13" s="15">
        <v>0.25</v>
      </c>
      <c r="C13" s="33"/>
      <c r="D13" s="38"/>
    </row>
    <row r="14" spans="1:4" ht="15.75" customHeight="1">
      <c r="A14" s="18" t="s">
        <v>43</v>
      </c>
      <c r="B14" s="16"/>
      <c r="C14" s="31">
        <f>IF(B16=0,0,B15/B16)</f>
        <v>4</v>
      </c>
      <c r="D14" s="37">
        <f>C14*B17</f>
        <v>1.4</v>
      </c>
    </row>
    <row r="15" spans="1:4" ht="12.75" customHeight="1">
      <c r="A15" s="9" t="s">
        <v>44</v>
      </c>
      <c r="B15" s="26">
        <v>1000000</v>
      </c>
      <c r="C15" s="32"/>
      <c r="D15" s="38"/>
    </row>
    <row r="16" spans="1:4" ht="12.75">
      <c r="A16" s="9" t="s">
        <v>45</v>
      </c>
      <c r="B16" s="26">
        <v>250000</v>
      </c>
      <c r="C16" s="32"/>
      <c r="D16" s="38"/>
    </row>
    <row r="17" spans="1:4" ht="12.75">
      <c r="A17" s="9" t="s">
        <v>46</v>
      </c>
      <c r="B17" s="15">
        <v>0.35</v>
      </c>
      <c r="C17" s="33"/>
      <c r="D17" s="38"/>
    </row>
    <row r="18" spans="1:4" ht="15.75" customHeight="1">
      <c r="A18" s="18" t="s">
        <v>2</v>
      </c>
      <c r="B18" s="16"/>
      <c r="C18" s="31">
        <f>IF(B20=0,0,B19/B20)</f>
        <v>3.3333333333333335</v>
      </c>
      <c r="D18" s="37">
        <f>C18*B21</f>
        <v>1.1666666666666667</v>
      </c>
    </row>
    <row r="19" spans="1:4" ht="12.75">
      <c r="A19" s="9" t="s">
        <v>47</v>
      </c>
      <c r="B19" s="28">
        <v>500000</v>
      </c>
      <c r="C19" s="34"/>
      <c r="D19" s="38"/>
    </row>
    <row r="20" spans="1:4" ht="24">
      <c r="A20" s="9" t="s">
        <v>31</v>
      </c>
      <c r="B20" s="26">
        <v>150000</v>
      </c>
      <c r="C20" s="32"/>
      <c r="D20" s="38"/>
    </row>
    <row r="21" spans="1:4" ht="12.75" customHeight="1">
      <c r="A21" s="9" t="s">
        <v>20</v>
      </c>
      <c r="B21" s="15">
        <v>0.35</v>
      </c>
      <c r="C21" s="33"/>
      <c r="D21" s="38"/>
    </row>
    <row r="22" spans="1:4" ht="15.75" customHeight="1">
      <c r="A22" s="18" t="s">
        <v>1</v>
      </c>
      <c r="B22" s="16"/>
      <c r="C22" s="31">
        <f>IF(B24=0,0,B23/B24)</f>
        <v>8</v>
      </c>
      <c r="D22" s="37">
        <f>C22*B25</f>
        <v>2</v>
      </c>
    </row>
    <row r="23" spans="1:4" ht="12.75">
      <c r="A23" s="9" t="s">
        <v>49</v>
      </c>
      <c r="B23" s="28">
        <v>8000000</v>
      </c>
      <c r="C23" s="34"/>
      <c r="D23" s="38"/>
    </row>
    <row r="24" spans="1:4" ht="12.75">
      <c r="A24" s="9" t="s">
        <v>7</v>
      </c>
      <c r="B24" s="26">
        <v>1000000</v>
      </c>
      <c r="C24" s="32"/>
      <c r="D24" s="38"/>
    </row>
    <row r="25" spans="1:4" ht="12.75" customHeight="1">
      <c r="A25" s="9" t="s">
        <v>32</v>
      </c>
      <c r="B25" s="15">
        <v>0.25</v>
      </c>
      <c r="C25" s="33"/>
      <c r="D25" s="38"/>
    </row>
    <row r="26" spans="1:4" ht="15.75" customHeight="1">
      <c r="A26" s="18" t="s">
        <v>22</v>
      </c>
      <c r="B26" s="20"/>
      <c r="C26" s="31">
        <f>IF(B28=0,0,B27/B28)</f>
        <v>1</v>
      </c>
      <c r="D26" s="37">
        <f>C26*B29</f>
        <v>0.25</v>
      </c>
    </row>
    <row r="27" spans="1:4" ht="12.75">
      <c r="A27" s="9" t="s">
        <v>33</v>
      </c>
      <c r="B27" s="29">
        <v>1000000</v>
      </c>
      <c r="C27" s="34"/>
      <c r="D27" s="38"/>
    </row>
    <row r="28" spans="1:4" ht="24">
      <c r="A28" s="9" t="s">
        <v>36</v>
      </c>
      <c r="B28" s="29">
        <v>1000000</v>
      </c>
      <c r="C28" s="34"/>
      <c r="D28" s="38"/>
    </row>
    <row r="29" spans="1:4" ht="12.75">
      <c r="A29" s="9" t="s">
        <v>35</v>
      </c>
      <c r="B29" s="15">
        <v>0.25</v>
      </c>
      <c r="C29" s="34"/>
      <c r="D29" s="38"/>
    </row>
    <row r="30" spans="1:4" ht="15.75" customHeight="1">
      <c r="A30" s="18" t="s">
        <v>21</v>
      </c>
      <c r="B30" s="21"/>
      <c r="C30" s="31">
        <f>IF(B32=0,0,B31/B32)</f>
        <v>2.5</v>
      </c>
      <c r="D30" s="37">
        <f>C30*B33</f>
        <v>0.625</v>
      </c>
    </row>
    <row r="31" spans="1:4" ht="12.75" customHeight="1">
      <c r="A31" s="9" t="s">
        <v>9</v>
      </c>
      <c r="B31" s="29">
        <v>250000</v>
      </c>
      <c r="C31" s="34"/>
      <c r="D31" s="38"/>
    </row>
    <row r="32" spans="1:4" ht="24">
      <c r="A32" s="9" t="s">
        <v>37</v>
      </c>
      <c r="B32" s="30">
        <v>100000</v>
      </c>
      <c r="C32" s="35"/>
      <c r="D32" s="38"/>
    </row>
    <row r="33" spans="1:4" ht="12.75" customHeight="1">
      <c r="A33" s="10" t="s">
        <v>34</v>
      </c>
      <c r="B33" s="17">
        <v>0.25</v>
      </c>
      <c r="C33" s="36"/>
      <c r="D33" s="39"/>
    </row>
    <row r="34" spans="1:4" ht="14.25" customHeight="1">
      <c r="A34" s="42"/>
      <c r="B34" s="42"/>
      <c r="C34" s="42"/>
      <c r="D34" s="42"/>
    </row>
    <row r="35" spans="1:4" ht="15" customHeight="1">
      <c r="A35" s="43"/>
      <c r="B35" s="43"/>
      <c r="C35" s="43"/>
      <c r="D35" s="43"/>
    </row>
  </sheetData>
  <sheetProtection/>
  <mergeCells count="1">
    <mergeCell ref="A6:D6"/>
  </mergeCells>
  <printOptions horizontalCentered="1"/>
  <pageMargins left="0.75" right="0.75" top="1" bottom="1" header="0.5" footer="0.5"/>
  <pageSetup fitToHeight="1" fitToWidth="1" horizontalDpi="300" verticalDpi="300" orientation="portrait" scale="72" r:id="rId1"/>
  <headerFooter alignWithMargins="0">
    <oddFooter>&amp;L&amp;8Targeted Budgeting Tool&amp;C&amp;8&amp;P of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IV1472"/>
  <sheetViews>
    <sheetView zoomScaleSheetLayoutView="100" workbookViewId="0" topLeftCell="A1">
      <selection activeCell="A1" sqref="A1"/>
    </sheetView>
  </sheetViews>
  <sheetFormatPr defaultColWidth="9.140625" defaultRowHeight="12.75" zeroHeight="1"/>
  <cols>
    <col min="1" max="1" width="29.7109375" style="47" customWidth="1"/>
    <col min="2" max="2" width="16.140625" style="47" customWidth="1"/>
    <col min="3" max="3" width="16.00390625" style="47" customWidth="1"/>
    <col min="4" max="4" width="20.7109375" style="47" bestFit="1" customWidth="1"/>
    <col min="5" max="6" width="10.421875" style="47" customWidth="1"/>
  </cols>
  <sheetData>
    <row r="1" spans="1:6" ht="15">
      <c r="A1" s="4" t="s">
        <v>27</v>
      </c>
      <c r="B1" s="44"/>
      <c r="C1" s="44"/>
      <c r="D1" s="44"/>
      <c r="E1" s="44"/>
      <c r="F1" s="44"/>
    </row>
    <row r="2" spans="1:6" ht="15">
      <c r="A2" s="46" t="s">
        <v>26</v>
      </c>
      <c r="B2" s="2"/>
      <c r="C2" s="2"/>
      <c r="D2" s="2"/>
      <c r="E2" s="2"/>
      <c r="F2" s="44"/>
    </row>
    <row r="3" spans="1:6" ht="12.75">
      <c r="A3" s="7" t="s">
        <v>38</v>
      </c>
      <c r="B3" s="2"/>
      <c r="C3" s="2"/>
      <c r="D3" s="2"/>
      <c r="E3" s="2"/>
      <c r="F3" s="44"/>
    </row>
    <row r="4" spans="1:6" ht="12.75">
      <c r="A4" s="2"/>
      <c r="B4" s="2"/>
      <c r="C4" s="2"/>
      <c r="D4" s="2"/>
      <c r="E4" s="2"/>
      <c r="F4" s="44"/>
    </row>
    <row r="5" spans="1:6" ht="15.75" customHeight="1">
      <c r="A5" s="11" t="s">
        <v>41</v>
      </c>
      <c r="B5" s="51"/>
      <c r="C5" s="51"/>
      <c r="D5" s="51"/>
      <c r="E5" s="51"/>
      <c r="F5" s="14" t="s">
        <v>28</v>
      </c>
    </row>
    <row r="6" spans="1:256" s="1" customFormat="1" ht="18.75" customHeight="1">
      <c r="A6" s="64" t="s">
        <v>14</v>
      </c>
      <c r="B6" s="65" t="s">
        <v>10</v>
      </c>
      <c r="C6" s="65" t="s">
        <v>15</v>
      </c>
      <c r="D6" s="65" t="s">
        <v>11</v>
      </c>
      <c r="E6" s="65" t="s">
        <v>12</v>
      </c>
      <c r="F6" s="66" t="s">
        <v>13</v>
      </c>
      <c r="IV6" s="67"/>
    </row>
    <row r="7" spans="1:256" ht="12.75" customHeight="1">
      <c r="A7" s="52" t="s">
        <v>0</v>
      </c>
      <c r="B7" s="53">
        <f>Worksheet!B10</f>
        <v>5000000</v>
      </c>
      <c r="C7" s="53">
        <f>Worksheet!B13*Summary!B7</f>
        <v>1250000</v>
      </c>
      <c r="D7" s="54" t="s">
        <v>16</v>
      </c>
      <c r="E7" s="54" t="s">
        <v>16</v>
      </c>
      <c r="F7" s="55" t="s">
        <v>16</v>
      </c>
      <c r="IV7" s="47"/>
    </row>
    <row r="8" spans="1:256" ht="12.75" customHeight="1">
      <c r="A8" s="56" t="s">
        <v>18</v>
      </c>
      <c r="B8" s="53">
        <f>Worksheet!B12</f>
        <v>250000</v>
      </c>
      <c r="C8" s="53">
        <f>Worksheet!B12*Worksheet!B13</f>
        <v>62500</v>
      </c>
      <c r="D8" s="53">
        <f>Worksheet!B11</f>
        <v>20000</v>
      </c>
      <c r="E8" s="50">
        <f>Worksheet!C9</f>
        <v>12.5</v>
      </c>
      <c r="F8" s="57">
        <f>Worksheet!D9</f>
        <v>3.125</v>
      </c>
      <c r="IV8" s="47"/>
    </row>
    <row r="9" spans="1:256" ht="12.75" customHeight="1">
      <c r="A9" s="52" t="s">
        <v>43</v>
      </c>
      <c r="B9" s="53">
        <f>Worksheet!B15</f>
        <v>1000000</v>
      </c>
      <c r="C9" s="53">
        <f>B9*Worksheet!B17</f>
        <v>350000</v>
      </c>
      <c r="D9" s="53">
        <f>Worksheet!B16</f>
        <v>250000</v>
      </c>
      <c r="E9" s="50">
        <f>Worksheet!C14</f>
        <v>4</v>
      </c>
      <c r="F9" s="57">
        <f>Worksheet!D14</f>
        <v>1.4</v>
      </c>
      <c r="IV9" s="47"/>
    </row>
    <row r="10" spans="1:256" ht="12.75" customHeight="1">
      <c r="A10" s="52" t="s">
        <v>2</v>
      </c>
      <c r="B10" s="53">
        <f>Worksheet!B19</f>
        <v>500000</v>
      </c>
      <c r="C10" s="53">
        <f>B10*Worksheet!B21</f>
        <v>175000</v>
      </c>
      <c r="D10" s="53">
        <f>Worksheet!B20</f>
        <v>150000</v>
      </c>
      <c r="E10" s="50">
        <f>Worksheet!C18</f>
        <v>3.3333333333333335</v>
      </c>
      <c r="F10" s="57">
        <f>Worksheet!D18</f>
        <v>1.1666666666666667</v>
      </c>
      <c r="IV10" s="47"/>
    </row>
    <row r="11" spans="1:256" ht="12.75" customHeight="1">
      <c r="A11" s="52" t="s">
        <v>1</v>
      </c>
      <c r="B11" s="53">
        <f>Worksheet!B23</f>
        <v>8000000</v>
      </c>
      <c r="C11" s="53">
        <f>B11*Worksheet!B25</f>
        <v>2000000</v>
      </c>
      <c r="D11" s="53">
        <f>Worksheet!B24</f>
        <v>1000000</v>
      </c>
      <c r="E11" s="50">
        <f>Worksheet!C22</f>
        <v>8</v>
      </c>
      <c r="F11" s="57">
        <f>Worksheet!D22</f>
        <v>2</v>
      </c>
      <c r="IV11" s="47"/>
    </row>
    <row r="12" spans="1:256" ht="12.75" customHeight="1">
      <c r="A12" s="52" t="s">
        <v>22</v>
      </c>
      <c r="B12" s="53">
        <f>Worksheet!B28</f>
        <v>1000000</v>
      </c>
      <c r="C12" s="53">
        <f>B12*Worksheet!B29</f>
        <v>250000</v>
      </c>
      <c r="D12" s="53">
        <f>Worksheet!B27</f>
        <v>1000000</v>
      </c>
      <c r="E12" s="50">
        <f>IF(D12=0,0,B12/D12)</f>
        <v>1</v>
      </c>
      <c r="F12" s="57">
        <f>IF(D12=0,0,C12/D12)</f>
        <v>0.25</v>
      </c>
      <c r="IV12" s="47"/>
    </row>
    <row r="13" spans="1:256" ht="12.75" customHeight="1" thickBot="1">
      <c r="A13" s="52" t="s">
        <v>25</v>
      </c>
      <c r="B13" s="58">
        <f>Worksheet!B32</f>
        <v>100000</v>
      </c>
      <c r="C13" s="58">
        <f>Summary!B13*Worksheet!B33</f>
        <v>25000</v>
      </c>
      <c r="D13" s="58">
        <f>Worksheet!B31</f>
        <v>250000</v>
      </c>
      <c r="E13" s="59">
        <f>IF(D13=0,0,B13/D13)</f>
        <v>0.4</v>
      </c>
      <c r="F13" s="60">
        <f>IF(D13=0,0,C13/D13)</f>
        <v>0.1</v>
      </c>
      <c r="IV13" s="47"/>
    </row>
    <row r="14" spans="1:256" ht="15.75" customHeight="1" thickTop="1">
      <c r="A14" s="49" t="s">
        <v>17</v>
      </c>
      <c r="B14" s="61">
        <f>SUM(B7:B13)-B7</f>
        <v>10850000</v>
      </c>
      <c r="C14" s="61">
        <f>SUM(C7:C13)-C7</f>
        <v>2862500</v>
      </c>
      <c r="D14" s="61">
        <f>SUM(D7:D13)</f>
        <v>2670000</v>
      </c>
      <c r="E14" s="62">
        <f>IF((D8+D9+D10+D11+D12+D13)=0,0,(B8+B9+B10+B11+B12+B13)/(D8+D9+D10+D11+D12+D13))</f>
        <v>4.063670411985019</v>
      </c>
      <c r="F14" s="63">
        <f>IF((D8+D9+D10+D11+D12+D13)=0,0,(C8+C9+C10+C11+C12+C13)/(D8+D9+D10+D11+D12+D13))</f>
        <v>1.0720973782771535</v>
      </c>
      <c r="IV14" s="47"/>
    </row>
    <row r="15" spans="1:6" ht="24.75" customHeight="1">
      <c r="A15" s="72" t="s">
        <v>19</v>
      </c>
      <c r="B15" s="72"/>
      <c r="C15" s="72"/>
      <c r="D15" s="72"/>
      <c r="E15" s="72"/>
      <c r="F15" s="72"/>
    </row>
    <row r="16" spans="1:6" ht="12.75">
      <c r="A16" s="71" t="s">
        <v>24</v>
      </c>
      <c r="B16" s="71"/>
      <c r="C16" s="71"/>
      <c r="D16" s="71"/>
      <c r="E16" s="71"/>
      <c r="F16" s="71"/>
    </row>
    <row r="17" spans="1:6" ht="12.75">
      <c r="A17" s="71" t="s">
        <v>29</v>
      </c>
      <c r="B17" s="71"/>
      <c r="C17" s="71"/>
      <c r="D17" s="71"/>
      <c r="E17" s="71"/>
      <c r="F17" s="71"/>
    </row>
    <row r="18" spans="1:6" ht="12.75">
      <c r="A18" s="71" t="s">
        <v>30</v>
      </c>
      <c r="B18" s="71"/>
      <c r="C18" s="71"/>
      <c r="D18" s="71"/>
      <c r="E18" s="71"/>
      <c r="F18" s="71"/>
    </row>
    <row r="19" spans="1:6" ht="25.5" customHeight="1">
      <c r="A19" s="71" t="s">
        <v>51</v>
      </c>
      <c r="B19" s="71"/>
      <c r="C19" s="71"/>
      <c r="D19" s="71"/>
      <c r="E19" s="71"/>
      <c r="F19" s="71"/>
    </row>
    <row r="20" ht="12.75" customHeight="1"/>
    <row r="21" ht="12.75" hidden="1">
      <c r="A21" s="45"/>
    </row>
    <row r="22" ht="12.75" hidden="1">
      <c r="A22" s="45"/>
    </row>
    <row r="23" ht="12.75" hidden="1">
      <c r="A23" s="45"/>
    </row>
    <row r="24" ht="12.75" hidden="1">
      <c r="A24" s="45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spans="1:6" ht="0.75" customHeight="1" hidden="1">
      <c r="A1472" s="48"/>
      <c r="B1472" s="48"/>
      <c r="C1472" s="48"/>
      <c r="D1472" s="48"/>
      <c r="E1472" s="48"/>
      <c r="F1472" s="48"/>
    </row>
    <row r="1473" ht="12.75" hidden="1"/>
    <row r="1474" ht="12.75" hidden="1"/>
    <row r="1475" ht="12.75" hidden="1"/>
    <row r="1476" ht="12.75" hidden="1"/>
  </sheetData>
  <sheetProtection/>
  <mergeCells count="5">
    <mergeCell ref="A17:F17"/>
    <mergeCell ref="A18:F18"/>
    <mergeCell ref="A19:F19"/>
    <mergeCell ref="A15:F15"/>
    <mergeCell ref="A16:F16"/>
  </mergeCells>
  <conditionalFormatting sqref="F12:F13">
    <cfRule type="cellIs" priority="1" dxfId="0" operator="lessThan" stopIfTrue="1">
      <formula>$F$14</formula>
    </cfRule>
    <cfRule type="cellIs" priority="2" dxfId="1" operator="greaterThanOrEqual" stopIfTrue="1">
      <formula>$F$14</formula>
    </cfRule>
  </conditionalFormatting>
  <conditionalFormatting sqref="E8:E13">
    <cfRule type="cellIs" priority="3" dxfId="0" operator="lessThan" stopIfTrue="1">
      <formula>$E$14</formula>
    </cfRule>
    <cfRule type="cellIs" priority="4" dxfId="2" operator="greaterThanOrEqual" stopIfTrue="1">
      <formula>$E$14</formula>
    </cfRule>
  </conditionalFormatting>
  <conditionalFormatting sqref="F8:F11">
    <cfRule type="cellIs" priority="5" dxfId="0" operator="lessThan" stopIfTrue="1">
      <formula>$F$14</formula>
    </cfRule>
    <cfRule type="cellIs" priority="6" dxfId="2" operator="greaterThanOrEqual" stopIfTrue="1">
      <formula>$F$14</formula>
    </cfRule>
  </conditionalFormatting>
  <printOptions horizontalCentered="1"/>
  <pageMargins left="0.75" right="0.75" top="1" bottom="1" header="0.5" footer="0.5"/>
  <pageSetup fitToHeight="1" fitToWidth="1" horizontalDpi="300" verticalDpi="300" orientation="landscape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2005-12-08T18:32:37Z</cp:lastPrinted>
  <dcterms:created xsi:type="dcterms:W3CDTF">2005-04-28T00:21:52Z</dcterms:created>
  <dcterms:modified xsi:type="dcterms:W3CDTF">2006-01-05T20:13:12Z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TC100926741033</vt:lpwstr>
  </property>
</Properties>
</file>